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garzon\Desktop\LINA\RELACION CONTRATACIÓN 2006 A 2016\2016\JUNIO\"/>
    </mc:Choice>
  </mc:AlternateContent>
  <bookViews>
    <workbookView xWindow="0" yWindow="0" windowWidth="19440" windowHeight="7755" tabRatio="809"/>
  </bookViews>
  <sheets>
    <sheet name="CONTRATOS PRESTAC SERVIC 2016" sheetId="19" r:id="rId1"/>
  </sheets>
  <definedNames>
    <definedName name="_xlnm._FilterDatabase" localSheetId="0" hidden="1">'CONTRATOS PRESTAC SERVIC 2016'!$A$4:$AI$27</definedName>
    <definedName name="_xlnm.Print_Area" localSheetId="0">'CONTRATOS PRESTAC SERVIC 2016'!$A$1:$AI$58</definedName>
    <definedName name="CONTRATO" localSheetId="0">'CONTRATOS PRESTAC SERVIC 2016'!#REF!</definedName>
    <definedName name="CONTRATO">#REF!</definedName>
    <definedName name="DATOS" localSheetId="0">'CONTRATOS PRESTAC SERVIC 2016'!#REF!</definedName>
    <definedName name="DATOS">#REF!</definedName>
    <definedName name="TERCERO" localSheetId="0">'CONTRATOS PRESTAC SERVIC 2016'!#REF!</definedName>
    <definedName name="TERCERO">#REF!</definedName>
    <definedName name="tipoc" localSheetId="0">#REF!</definedName>
    <definedName name="tipoc">#REF!</definedName>
    <definedName name="Z_03B8CA49_554E_4436_87F8_EAB83D53631B_.wvu.PrintArea" localSheetId="0" hidden="1">'CONTRATOS PRESTAC SERVIC 2016'!#REF!</definedName>
    <definedName name="Z_03B8CA49_554E_4436_87F8_EAB83D53631B_.wvu.PrintTitles" localSheetId="0" hidden="1">'CONTRATOS PRESTAC SERVIC 2016'!#REF!,'CONTRATOS PRESTAC SERVIC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20" i="19" l="1"/>
  <c r="Y20" i="19"/>
  <c r="AH20" i="19" s="1"/>
  <c r="AA19" i="19"/>
  <c r="Y19" i="19"/>
  <c r="AH19" i="19" s="1"/>
  <c r="AA18" i="19"/>
  <c r="Y18" i="19"/>
  <c r="AH18" i="19" s="1"/>
  <c r="AA17" i="19" l="1"/>
  <c r="Y17" i="19"/>
  <c r="AH17" i="19" s="1"/>
  <c r="AA16" i="19"/>
  <c r="Y16" i="19"/>
  <c r="AH16" i="19" s="1"/>
  <c r="AA15" i="19" l="1"/>
  <c r="AA14" i="19"/>
  <c r="AA13" i="19"/>
  <c r="AA12" i="19"/>
  <c r="AA11" i="19"/>
  <c r="AA10" i="19"/>
  <c r="AA9" i="19"/>
  <c r="AA8" i="19"/>
  <c r="AA7" i="19"/>
  <c r="Y15" i="19"/>
  <c r="AH15" i="19" s="1"/>
  <c r="Y14" i="19"/>
  <c r="AH14" i="19" s="1"/>
  <c r="Y13" i="19"/>
  <c r="AH13" i="19" s="1"/>
  <c r="Y12" i="19"/>
  <c r="AH12" i="19" s="1"/>
  <c r="Y11" i="19"/>
  <c r="AH11" i="19" s="1"/>
  <c r="Y10" i="19"/>
  <c r="AH10" i="19" s="1"/>
  <c r="Y9" i="19"/>
  <c r="AH9" i="19" s="1"/>
  <c r="Y8" i="19"/>
  <c r="AH8" i="19" s="1"/>
  <c r="Y7" i="19"/>
  <c r="AH7" i="19" s="1"/>
  <c r="AA6" i="19" l="1"/>
  <c r="AA5" i="19"/>
  <c r="AA27" i="19" s="1"/>
  <c r="AH6" i="19"/>
  <c r="Y5" i="19"/>
  <c r="AH5" i="19" s="1"/>
</calcChain>
</file>

<file path=xl/sharedStrings.xml><?xml version="1.0" encoding="utf-8"?>
<sst xmlns="http://schemas.openxmlformats.org/spreadsheetml/2006/main" count="398" uniqueCount="197">
  <si>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</si>
  <si>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</si>
  <si>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</si>
  <si>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</si>
  <si>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</si>
  <si>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</si>
  <si>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</si>
  <si>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</si>
  <si>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</si>
  <si>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</si>
  <si>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</si>
  <si>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</si>
  <si>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</si>
  <si>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</si>
  <si>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Contratación Directa</t>
  </si>
  <si>
    <t>JEFE OFICINA JURÍDICA</t>
  </si>
  <si>
    <t>JULIAN DARÍO HENAO CARDONA</t>
  </si>
  <si>
    <t>SUBDIRECTOR DE SERVICIOS GENERALES</t>
  </si>
  <si>
    <t>GUSTAVO FRANCISCO MONZÓN GARZÓN</t>
  </si>
  <si>
    <t>CARGO</t>
  </si>
  <si>
    <t>ESTADO DEL CONTRATO</t>
  </si>
  <si>
    <t>EN EJECUCIÓN</t>
  </si>
  <si>
    <t>Honorarios entidad</t>
  </si>
  <si>
    <t>FECHA DE TERMINACIÓN
(Depende del acta de inicio)</t>
  </si>
  <si>
    <t>PRÓRROGAS
(días)</t>
  </si>
  <si>
    <t>NUEVA
FECHA DE TERMINACIÓN</t>
  </si>
  <si>
    <t>VALOR FINAL
DEL CONTRATO
$</t>
  </si>
  <si>
    <t>RUBRO PRESUPUESTAL</t>
  </si>
  <si>
    <t>ADICIONES 
($)</t>
  </si>
  <si>
    <t>FECHA DE TERMINACIÓN</t>
  </si>
  <si>
    <t>TIPO DE PERSONA</t>
  </si>
  <si>
    <t>NATURAL</t>
  </si>
  <si>
    <t>No. REGISTRO PRESUPUESTAL</t>
  </si>
  <si>
    <t>FECHA DE ADICIÓN O PRÓRROGA</t>
  </si>
  <si>
    <t>FECHA DE LIQUIDACIÓN</t>
  </si>
  <si>
    <t>cb-cd-02-2016</t>
  </si>
  <si>
    <t>CB-CD-04-2016</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</si>
  <si>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</si>
  <si>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</si>
  <si>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Servicios Profesionales </t>
  </si>
  <si>
    <t>WILSON RUIZ OREJUELA</t>
  </si>
  <si>
    <t xml:space="preserve">YASMINA GRACIELA ARAUJO RORIGUEZ
</t>
  </si>
  <si>
    <t> 51.552.857</t>
  </si>
  <si>
    <t>SANDRA MILENA CÁCERES GONZÁLEZ</t>
  </si>
  <si>
    <t>SUBDIRECTORA DE CONTRATACIÓN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</si>
  <si>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</si>
  <si>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</si>
  <si>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</si>
  <si>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</si>
  <si>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</si>
  <si>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</si>
  <si>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</si>
  <si>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</si>
  <si>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</si>
  <si>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Colombia</t>
  </si>
  <si>
    <t>Valle</t>
  </si>
  <si>
    <t>Florida</t>
  </si>
  <si>
    <t>Cundinamarca</t>
  </si>
  <si>
    <t>Bogotá</t>
  </si>
  <si>
    <t>34.1</t>
  </si>
  <si>
    <t>Abogado con especialización en Derecho Administrativo y  Doctor en Derecho.</t>
  </si>
  <si>
    <t>Abogada con especialización en Derecho Administrativo y Constitucional.</t>
  </si>
  <si>
    <t>OFICINA JURÍDICA</t>
  </si>
  <si>
    <t>SUBDIRECCIÓN DE CONTRATACIÓN</t>
  </si>
  <si>
    <t>Prestación de servicios como abogado con conocimientos especializados en derecho público y/o administrativo, para apoyar la gestión de la Oficina Asesora Jurídica.</t>
  </si>
  <si>
    <t>Prestación de servicios como abogado con conocimientos en contratación estatal, derecho administrativo y Procedimiento Administrativo, para apoyar la Subdirección de Contratación.</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</si>
  <si>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</si>
  <si>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</si>
  <si>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</si>
  <si>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</si>
  <si>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Prestar los servicios profesionales a la Dirección de Hábitat y Ambiente de la Controlaría de Bogotá, D.C., en desarrollo de los temas técnicos ambientales relacionados con el proceso auditor en cumplimiento del PAD 2016.</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</si>
  <si>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</si>
  <si>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AMAIDA PALACIOS JAIMES</t>
  </si>
  <si>
    <t>ERIKA VIVIANA GARZÓN ZAMORA</t>
  </si>
  <si>
    <t>NASLY JANETH CASTRO CAMARGO</t>
  </si>
  <si>
    <t>CÉSAR GERMÁN ESPINOSA MONTAÑA</t>
  </si>
  <si>
    <t>LUZ HELENA BUITRAGO FRANCO</t>
  </si>
  <si>
    <t>PEDRO LUIS SOLER MONGUE</t>
  </si>
  <si>
    <t>WILLY DAVID CALDERÓN CAMARGO</t>
  </si>
  <si>
    <t>ANYI TATIANA FORERO MARTIN</t>
  </si>
  <si>
    <t>GINNA MARCELA BONILLA</t>
  </si>
  <si>
    <t> 52427543</t>
  </si>
  <si>
    <t>Honorarios Entidad</t>
  </si>
  <si>
    <t>Fortalecimiento de la Capacidad Institucional para un Control Fiscal Efectivo y Transparente</t>
  </si>
  <si>
    <t>MÓNICA MARCELA QUINTERO GIRALDO</t>
  </si>
  <si>
    <t>SORAYA ASTRID MURCIA QUINTERO</t>
  </si>
  <si>
    <t>JOHANA CEPEDA AMARIS</t>
  </si>
  <si>
    <t>JEFE OFICINA ASESORA DE COMUNICACIONES</t>
  </si>
  <si>
    <t>DIRECTORA SECTOR SALUD</t>
  </si>
  <si>
    <t>DIRECTORA HÁBITATY AMBIENTE</t>
  </si>
  <si>
    <t>DIRECCIÓN SECTOR SALUD</t>
  </si>
  <si>
    <t>SUBDIRECCIÓN DE SERVICIOS GENERALES</t>
  </si>
  <si>
    <t>DIRECCIÓN SECTOR HÁBITAT Y AMBIENTE</t>
  </si>
  <si>
    <t>OFICINA ASESORA DE COMUNICACIONES</t>
  </si>
  <si>
    <t>Chocontá</t>
  </si>
  <si>
    <t>Boyacá</t>
  </si>
  <si>
    <t>Paipa</t>
  </si>
  <si>
    <t>Bogotá.</t>
  </si>
  <si>
    <t>Risaralda</t>
  </si>
  <si>
    <t xml:space="preserve">Santa Rosa de Cabal  </t>
  </si>
  <si>
    <t>España</t>
  </si>
  <si>
    <t>Palma de Mallorca</t>
  </si>
  <si>
    <t>Abrego</t>
  </si>
  <si>
    <t xml:space="preserve">Norte de Santander </t>
  </si>
  <si>
    <t>Prestación de Servicios como médico para apoyar a la Dirección Sector Salud en el nuevo Sistema de Plan de Desarrollo "Bogotá Mejor para todos", en el Sector Salud, así como Apoyar a las Auditorias en la Programación del Primer Semestre del PAD 2016.</t>
  </si>
  <si>
    <t>Prestación de Servicios como bachiller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</si>
  <si>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como abogado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Distrital de Archivos de Bogotá, D.C.</t>
  </si>
  <si>
    <t>Prestar los servicios profesionales como Periodista,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</si>
  <si>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CB-CB--11-2016</t>
  </si>
  <si>
    <t>CB-CD-08-2016</t>
  </si>
  <si>
    <t>CB-CD-09-2016</t>
  </si>
  <si>
    <t>CB-CD-10-2016</t>
  </si>
  <si>
    <t>CB-CD-13-2016</t>
  </si>
  <si>
    <t>CB-CD-016-2016</t>
  </si>
  <si>
    <t>CB-CD-19 DE 2016</t>
  </si>
  <si>
    <t>CB-CD-17-2016</t>
  </si>
  <si>
    <t>CB-CD-21-2016</t>
  </si>
  <si>
    <t>Médico Cirujano, especialización en Gerencia de Servicios de Salud, Maestrías en Administración de Negoios -MBA, cursos en Derecho Penal, proceso penal y Aceptación de derechos fundamentales, actualización en contratación pública,Formación en auditores internos en Sistemas de Gestión de Calidad y Modelo Interno de Control Interno- MECI</t>
  </si>
  <si>
    <t>Bachiller Técnico con especialidad en Comercio. Técnico Laboral en operaciones de exportaciones, importaciones y cambios.</t>
  </si>
  <si>
    <t>Bachiller Académico. Tecnóloga Operadora de Sistemas.</t>
  </si>
  <si>
    <t>Abogado con especialización en Derecho Penal, Cursos: Implementaciòn del expediente electrónico, Ley de Transparencia y Accesp a la Información, Capaitación Estrategia Gobierno en Línea - GEL.</t>
  </si>
  <si>
    <t>Bachiller Académico</t>
  </si>
  <si>
    <t>Ingeniero Forestal</t>
  </si>
  <si>
    <t>Prestar los servicios profesionales como Ingeniero Forestal a la Dirección de Hábitat y Ambiente de la Controlaría de Bogotá, D.C., en desarrollo de los temas técnicos ambientales relacionados con el proceso auditor en cumplimiento del PAD 2016.</t>
  </si>
  <si>
    <t>Comunicación Social - Periodismo. Master en Periodismo Multimedia Profesional.</t>
  </si>
  <si>
    <t>Bachiller Académico.
Auxiliar de Enfermería</t>
  </si>
  <si>
    <t>CB-CD-24-2016</t>
  </si>
  <si>
    <t>Prestar los servicios profesionales y especializados en medicina laboral a la Contraloría de Bogotá, D.C., en desarrollo del Sistema de Gestión de la Seguridad y Salud en el Trabajo/SG-SST y en forma interdisciplinaria en la Subdirección de Bienestar Social.</t>
  </si>
  <si>
    <t>CAROLINA FERNANDA GARROTE WILCHES</t>
  </si>
  <si>
    <t>Profesional en Médicina
Especialización en salud Ocupacional
Especialización en Derecho Laboral y Sistema de Seguridad Social
Maestría en Salud Ocupacional y Ambiental</t>
  </si>
  <si>
    <t>Prestación de servicios como médico especializado en medicina laboral a la Contraloría de Bogotá, D.C., en desarrollo del Sistema de Gestión de la Seguridad y Salud en el Trabajo/SG-SST y en forma interdisciplinaria en la Subdirección de Bienestar Social.</t>
  </si>
  <si>
    <t>SUBDIRECCIÓN DE BIENESTAR SOCIAL</t>
  </si>
  <si>
    <t>Salud Ocupacional</t>
  </si>
  <si>
    <t>GLORIA ALEXANDRA MORENO BRICEÑO</t>
  </si>
  <si>
    <t>SUBDIRECTORA DE BIENESTAR SOCIAL</t>
  </si>
  <si>
    <t>CB-CD-26-2016</t>
  </si>
  <si>
    <t>HEDDER ALEJANDRO VALLEJO FRANCO</t>
  </si>
  <si>
    <t>Bachiller Académico
Ocho (8) semestres de Ingeniería Industrial</t>
  </si>
  <si>
    <t>DIRECTORIO CONTRATISTAS DE PRESTACIÓN DE SERVICIOS PROFESIONALES Y DE APOYO A LA GESTIÓN 2016</t>
  </si>
  <si>
    <t>FECHA INICIO SUSPENSIÓN: 08-03-2016 (por 8 días calendario) hasta el 15-03-2016.
FECHA DE REINICIACIÓN: 16-03-2016
NUEVA FECHA DE TERMINACIÓN 12-07-2016</t>
  </si>
  <si>
    <t>TOTAL</t>
  </si>
  <si>
    <t>CB-CD-29-2016</t>
  </si>
  <si>
    <t>HILDA MARÍA BARRAGÁN APONTE</t>
  </si>
  <si>
    <t>San Juan de Río Seco</t>
  </si>
  <si>
    <t>IGNACIO MANUEL EPINAYU PUSHAINA</t>
  </si>
  <si>
    <t>CB-CD-30-2016</t>
  </si>
  <si>
    <t>Prestación de Servicios Técnicos para apoyar al grupo de Gestión Documental de la Contraloría de Bogotá D.C., con conceptos técnicos que permitan la aprobación de instrumentos archivísticos, Tablas de Valoración Documental, Historia Institucional de la Entidad, Cuadros de Clasificación Documental, y Políticas de Caracterización de usuarios ¿ para el acceso a los documentos que produce la Entidad. Coordinar la aplicación de las Tablas de Retención Documental al interior de la Entidad y de las Dependencias que la componen. Asesorar y coordinar la actualización de los instrumentos archivísticos convalidados por el Consejo Distrital de Archivos de Bogotá D.C.</t>
  </si>
  <si>
    <t>La Guajira</t>
  </si>
  <si>
    <t>Uribia</t>
  </si>
  <si>
    <t>CECILIA CHÁVEZ ROMERO</t>
  </si>
  <si>
    <t>CB-CD-36-2016</t>
  </si>
  <si>
    <t>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</si>
  <si>
    <t>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</si>
  <si>
    <t>Bachiller Académido</t>
  </si>
  <si>
    <t>Prestación de Servicios de apoyo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</si>
  <si>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Décimo semestre de Ciencias de la Información Bibliotecología y Archivística</t>
  </si>
  <si>
    <t>Bibliotecóloga y Archivística, especialización en sistemas de la información y gerencia de documentos.</t>
  </si>
  <si>
    <t xml:space="preserve">31 31-Servicios Profesionales </t>
  </si>
  <si>
    <t>CB- CD 42-2016</t>
  </si>
  <si>
    <t xml:space="preserve">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</si>
  <si>
    <t>Luis Alfonso Colmenares Rodriguez</t>
  </si>
  <si>
    <t>Villa Nueva</t>
  </si>
  <si>
    <t xml:space="preserve">Contador Pùblico con especialización en Gestión Publica y Finanza Públicas y Magister en Administración Pública </t>
  </si>
  <si>
    <t xml:space="preserve">CONTRALORA AUXILIAR - SUBDIRECCCION DE CAPACITACION - SUBDIRECCION FINANCIERA </t>
  </si>
  <si>
    <t>CARMEN SOFIA PRIETO DUEÑAS
YAMILE MEDINA MEDINA
DARIO GIRALDO VELASQUEZ</t>
  </si>
  <si>
    <t>CB C043-2016</t>
  </si>
  <si>
    <t>Prestación de servicios de Asesoría y Acompañamiento en la adopción del Marco Conceptual para la Preparación y Presentación de Información Financiera y las Normas para el Reconocimiento, Medición, Revelación y Presentación  de los Hechos Económicos durante el Período de Preparación  Obligatoria  previsto  en la Resolución  533 de 2015, expedida por la Contaduría General de la Nación, mediante la cual se adopta el Marco Normativo aplicable a las Entidades de Gobierno, basado en las NICSP al interior de la Contraloría de Bogotá y para la preparación del Plan de Auditoría especial para el seguimiento al cronograma que deben adelantar los sujetos vigilados en el período de preparación obligatoria</t>
  </si>
  <si>
    <t>HERNANDO FERNEY MARIN RODRIGUEZ</t>
  </si>
  <si>
    <t>Tolima</t>
  </si>
  <si>
    <t>Chaparral</t>
  </si>
  <si>
    <t xml:space="preserve">Contador Pùblico con especialización en Financial Mangment Specialist, Especializacion en Gobierno, Gerencia y Magister en Gobierno y Políticas Publicas </t>
  </si>
  <si>
    <t>CB-CD-046-2016</t>
  </si>
  <si>
    <t xml:space="preserve">Contratar la prestación de servicios profesionales para realizar el apoyo especializado para el mantenimiento y ajustes a los módulos de almacén e inventarios SAE-SAI que forman el Sistema de Información SI-CAPITAL de acuerdo con los requerimientos solicitados y priorizados por la Controlaría de Bogotá.
</t>
  </si>
  <si>
    <t xml:space="preserve">Sergio Alfonso Rodriguez Guerrero </t>
  </si>
  <si>
    <t>Cucutá</t>
  </si>
  <si>
    <t>Ingeniero de Sistemas con especializacion en Seguridad en Redes Y Gestión Tecnologica</t>
  </si>
  <si>
    <t>DIRECCIÓN DE TECNOLOGÍAS DE LA INFORMACIÓN Y LAS COMUNICACIONES</t>
  </si>
  <si>
    <t>ADRIANA DEL PILAR GUERRA MARTÍNEZ</t>
  </si>
  <si>
    <t>DIRECTORA DE TECNOLOGÍAS DE LA INFORMACIÓN Y LAS COMUNICACIONES</t>
  </si>
  <si>
    <t>CB-CD-048-2016</t>
  </si>
  <si>
    <t>Contratar la prestación de Servicios Profesionales para realizar el apoyo especializado para el mantenimiento y ajustes de los Módulos de Presupuesto ¿PREDIS-, Contabilidad ¿LIMAY- y Tesorería ¿OPGET, que conforman  el Sistema de Información SI-CAPITAL de acuerdo con los requerimientos solicitados y priorizados por la Contraloría de Bogotá, D.C.</t>
  </si>
  <si>
    <t>DIANA GISELLE CARO MORENO</t>
  </si>
  <si>
    <t>46.676.852 </t>
  </si>
  <si>
    <t>Chiquinquira</t>
  </si>
  <si>
    <t>Ingeniera de Sistema con Especializacion en Diseño de Multimedia</t>
  </si>
  <si>
    <t>CB-CD-049-2016</t>
  </si>
  <si>
    <t>Contratar la prestación de Servicios Profesionales para apoyar a la Dirección de Tecnologías de la Información y las Comunicaciones, en el apoyo especializado para el mantenimiento y ajustes al Módulo de Nómina ¿PERNO- del Sistema de Información SI-CAPITAL de acuerdo con los requerimientos solicitados y priorizados por la Contraloría de Bogotá, D.C</t>
  </si>
  <si>
    <t>JAIME ALBERTO VERA ROJAS</t>
  </si>
  <si>
    <t>13.495.039 </t>
  </si>
  <si>
    <t xml:space="preserve">Villa del Rosario </t>
  </si>
  <si>
    <t xml:space="preserve">Ingeniero de Sistemas </t>
  </si>
  <si>
    <t>CB-CD-047-2016</t>
  </si>
  <si>
    <t>Contratar la Prestación de servicios profesionales para realizar el apoyo especializado en la definición de los diferentes flujos de información e integración de los módulos de SI CAPITAL instalados en la Controlaría de Bogotá, para la implementación de las Normas Internacionales Contables para el Sector Público NICSP.</t>
  </si>
  <si>
    <t xml:space="preserve">Lorena Jeisel Arias Pinzon 
</t>
  </si>
  <si>
    <t xml:space="preserve">Ingeniera de Sistemas  </t>
  </si>
  <si>
    <t xml:space="preserve">TERMINADO </t>
  </si>
  <si>
    <t>Fecha de corte: 31 de junio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</si>
</sst>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0.0"/>
    <numFmt numFmtId="169" formatCode="_-&quot;$&quot;* #,##0_-;\-&quot;$&quot;* #,##0_-;_-&quot;$&quot;* &quot;-&quot;??_-;_-@_-"/>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sz val="10"/>
      <name val="Arial"/>
      <family val="2"/>
    </font>
    <font>
      <sz val="12"/>
      <name val="Arial"/>
      <family val="2"/>
    </font>
    <font>
      <u/>
      <sz val="10"/>
      <color theme="10"/>
      <name val="Arial"/>
      <family val="2"/>
    </font>
    <font>
      <u/>
      <sz val="10"/>
      <name val="Arial"/>
      <family val="2"/>
    </font>
    <font>
      <b/>
      <sz val="11"/>
      <name val="Arial"/>
      <family val="2"/>
    </font>
    <font>
      <sz val="8"/>
      <color rgb="FF3D3D3D"/>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3" fillId="20" borderId="13" applyNumberFormat="0" applyAlignment="0" applyProtection="0"/>
    <xf numFmtId="0" fontId="14" fillId="21" borderId="14" applyNumberFormat="0" applyAlignment="0" applyProtection="0"/>
    <xf numFmtId="0" fontId="15" fillId="0" borderId="15" applyNumberFormat="0" applyFill="0" applyAlignment="0" applyProtection="0"/>
    <xf numFmtId="0" fontId="16" fillId="0" borderId="0" applyNumberFormat="0" applyFill="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7" fillId="28" borderId="13" applyNumberFormat="0" applyAlignment="0" applyProtection="0"/>
    <xf numFmtId="0" fontId="18" fillId="29"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9" fillId="30" borderId="0" applyNumberFormat="0" applyBorder="0" applyAlignment="0" applyProtection="0"/>
    <xf numFmtId="0" fontId="5" fillId="0" borderId="0"/>
    <xf numFmtId="0" fontId="4" fillId="0" borderId="0"/>
    <xf numFmtId="0" fontId="7" fillId="31" borderId="16" applyNumberFormat="0" applyFont="0" applyAlignment="0" applyProtection="0"/>
    <xf numFmtId="0" fontId="4" fillId="31" borderId="16" applyNumberFormat="0" applyFont="0" applyAlignment="0" applyProtection="0"/>
    <xf numFmtId="0" fontId="20" fillId="20" borderId="1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16" fillId="0" borderId="19" applyNumberFormat="0" applyFill="0" applyAlignment="0" applyProtection="0"/>
    <xf numFmtId="0" fontId="25" fillId="0" borderId="20" applyNumberFormat="0" applyFill="0" applyAlignment="0" applyProtection="0"/>
    <xf numFmtId="164" fontId="5" fillId="0" borderId="0" applyFont="0" applyFill="0" applyBorder="0" applyAlignment="0" applyProtection="0"/>
    <xf numFmtId="0" fontId="5"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2" fillId="0" borderId="0" applyNumberFormat="0" applyFill="0" applyBorder="0" applyAlignment="0" applyProtection="0"/>
    <xf numFmtId="44" fontId="33" fillId="0" borderId="0" applyFont="0" applyFill="0" applyBorder="0" applyAlignment="0" applyProtection="0"/>
    <xf numFmtId="0" fontId="35" fillId="0" borderId="0" applyNumberFormat="0" applyFill="0" applyBorder="0" applyAlignment="0" applyProtection="0"/>
  </cellStyleXfs>
  <cellXfs count="163">
    <xf numFmtId="0" fontId="0" fillId="0" borderId="0" xfId="0"/>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horizontal="center"/>
    </xf>
    <xf numFmtId="1" fontId="6" fillId="0" borderId="0" xfId="32" applyNumberFormat="1" applyFont="1" applyBorder="1" applyAlignment="1">
      <alignment horizontal="right"/>
    </xf>
    <xf numFmtId="0" fontId="6" fillId="0" borderId="0" xfId="0" applyFont="1" applyBorder="1" applyAlignment="1">
      <alignment horizontal="right"/>
    </xf>
    <xf numFmtId="1" fontId="6" fillId="0" borderId="0" xfId="32" applyNumberFormat="1" applyFont="1" applyBorder="1" applyAlignment="1">
      <alignment horizontal="center"/>
    </xf>
    <xf numFmtId="0" fontId="6" fillId="0" borderId="0" xfId="0" applyFont="1" applyFill="1" applyBorder="1" applyAlignment="1">
      <alignment horizontal="center"/>
    </xf>
    <xf numFmtId="165" fontId="6" fillId="0" borderId="0" xfId="0" applyNumberFormat="1" applyFont="1" applyFill="1" applyBorder="1" applyAlignment="1">
      <alignment horizontal="center" vertical="top"/>
    </xf>
    <xf numFmtId="166" fontId="6" fillId="0" borderId="0" xfId="32" applyNumberFormat="1" applyFont="1" applyBorder="1" applyAlignment="1">
      <alignment horizontal="right"/>
    </xf>
    <xf numFmtId="166"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horizontal="justify" vertical="top" wrapText="1"/>
    </xf>
    <xf numFmtId="1"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vertical="top" wrapText="1"/>
    </xf>
    <xf numFmtId="167" fontId="5" fillId="32" borderId="1" xfId="0" applyNumberFormat="1" applyFont="1" applyFill="1" applyBorder="1" applyAlignment="1" applyProtection="1">
      <alignment horizontal="center" vertical="top" wrapText="1"/>
    </xf>
    <xf numFmtId="0" fontId="5" fillId="32" borderId="1" xfId="0" applyFont="1" applyFill="1" applyBorder="1" applyAlignment="1">
      <alignment horizontal="center" vertical="top" wrapText="1"/>
    </xf>
    <xf numFmtId="166" fontId="5" fillId="32" borderId="1" xfId="32" applyNumberFormat="1" applyFont="1" applyFill="1" applyBorder="1" applyAlignment="1" applyProtection="1">
      <alignment horizontal="right" vertical="top" wrapText="1"/>
    </xf>
    <xf numFmtId="0" fontId="5" fillId="32" borderId="1" xfId="0" applyFont="1" applyFill="1" applyBorder="1" applyAlignment="1">
      <alignment horizontal="left" vertical="top" wrapText="1"/>
    </xf>
    <xf numFmtId="1" fontId="5" fillId="32" borderId="1" xfId="32" applyNumberFormat="1" applyFont="1" applyFill="1" applyBorder="1" applyAlignment="1" applyProtection="1">
      <alignment horizontal="right" vertical="top" wrapText="1"/>
    </xf>
    <xf numFmtId="0" fontId="5" fillId="32" borderId="1" xfId="0" applyNumberFormat="1" applyFont="1" applyFill="1" applyBorder="1" applyAlignment="1" applyProtection="1">
      <alignment horizontal="center" vertical="top" wrapText="1"/>
    </xf>
    <xf numFmtId="3" fontId="5" fillId="32" borderId="1" xfId="36" applyNumberFormat="1" applyFont="1" applyFill="1" applyBorder="1" applyAlignment="1">
      <alignment horizontal="left" vertical="top" wrapText="1"/>
    </xf>
    <xf numFmtId="0" fontId="6" fillId="0" borderId="0" xfId="0" applyFont="1" applyBorder="1" applyAlignment="1">
      <alignment horizontal="justify"/>
    </xf>
    <xf numFmtId="3" fontId="5" fillId="32" borderId="1" xfId="36" applyNumberFormat="1" applyFont="1" applyFill="1" applyBorder="1" applyAlignment="1">
      <alignment horizontal="justify" vertical="top" wrapText="1"/>
    </xf>
    <xf numFmtId="0" fontId="5" fillId="32" borderId="1" xfId="0" applyNumberFormat="1" applyFont="1" applyFill="1" applyBorder="1" applyAlignment="1" applyProtection="1">
      <alignment horizontal="justify" vertical="top" wrapText="1"/>
    </xf>
    <xf numFmtId="0" fontId="5" fillId="32" borderId="1" xfId="0" applyFont="1" applyFill="1" applyBorder="1" applyAlignment="1" applyProtection="1">
      <alignment horizontal="justify" vertical="top" wrapText="1"/>
      <protection locked="0"/>
    </xf>
    <xf numFmtId="1" fontId="5" fillId="32" borderId="1" xfId="0" applyNumberFormat="1" applyFont="1" applyFill="1" applyBorder="1" applyAlignment="1">
      <alignment horizontal="center" vertical="top" wrapText="1"/>
    </xf>
    <xf numFmtId="0" fontId="6" fillId="32" borderId="0" xfId="0" applyFont="1" applyFill="1" applyBorder="1"/>
    <xf numFmtId="167" fontId="5" fillId="32" borderId="1" xfId="0" applyNumberFormat="1" applyFont="1" applyFill="1" applyBorder="1" applyAlignment="1">
      <alignment horizontal="center" vertical="top" wrapText="1"/>
    </xf>
    <xf numFmtId="1" fontId="6" fillId="0" borderId="0" xfId="0" applyNumberFormat="1" applyFont="1" applyFill="1" applyBorder="1" applyAlignment="1">
      <alignment horizontal="center"/>
    </xf>
    <xf numFmtId="3" fontId="5" fillId="32" borderId="1" xfId="0" applyNumberFormat="1" applyFont="1" applyFill="1" applyBorder="1" applyAlignment="1">
      <alignment horizontal="center" vertical="top"/>
    </xf>
    <xf numFmtId="49" fontId="5" fillId="32" borderId="1" xfId="0" applyNumberFormat="1" applyFont="1" applyFill="1" applyBorder="1" applyAlignment="1">
      <alignment horizontal="justify" vertical="top" wrapText="1"/>
    </xf>
    <xf numFmtId="0" fontId="5" fillId="32" borderId="8" xfId="0" applyFont="1" applyFill="1" applyBorder="1" applyAlignment="1">
      <alignment vertical="top" wrapText="1"/>
    </xf>
    <xf numFmtId="0" fontId="28" fillId="32" borderId="0" xfId="0" applyFont="1" applyFill="1" applyBorder="1"/>
    <xf numFmtId="0" fontId="27" fillId="33" borderId="7" xfId="0" applyFont="1" applyFill="1" applyBorder="1" applyAlignment="1">
      <alignment horizontal="center" vertical="center" wrapText="1"/>
    </xf>
    <xf numFmtId="1" fontId="27" fillId="33" borderId="7" xfId="32" applyNumberFormat="1" applyFont="1" applyFill="1" applyBorder="1" applyAlignment="1">
      <alignment horizontal="center" vertical="center" wrapText="1"/>
    </xf>
    <xf numFmtId="167" fontId="26" fillId="32" borderId="1" xfId="0" applyNumberFormat="1" applyFont="1" applyFill="1" applyBorder="1" applyAlignment="1" applyProtection="1">
      <alignment horizontal="center" vertical="top" wrapText="1"/>
    </xf>
    <xf numFmtId="166" fontId="5" fillId="32" borderId="1" xfId="33" applyNumberFormat="1" applyFont="1" applyFill="1" applyBorder="1" applyAlignment="1">
      <alignment horizontal="right" vertical="top"/>
    </xf>
    <xf numFmtId="0" fontId="5" fillId="32" borderId="1" xfId="0" applyNumberFormat="1" applyFont="1" applyFill="1" applyBorder="1" applyAlignment="1" applyProtection="1">
      <alignment horizontal="left" vertical="top" wrapText="1"/>
    </xf>
    <xf numFmtId="165" fontId="6" fillId="32" borderId="0" xfId="0" applyNumberFormat="1" applyFont="1" applyFill="1" applyBorder="1" applyAlignment="1">
      <alignment horizontal="center" vertical="top"/>
    </xf>
    <xf numFmtId="0" fontId="6" fillId="32" borderId="1" xfId="0" applyFont="1" applyFill="1" applyBorder="1" applyAlignment="1">
      <alignment horizontal="center" vertical="top"/>
    </xf>
    <xf numFmtId="0" fontId="5" fillId="32" borderId="1" xfId="0" applyFont="1" applyFill="1" applyBorder="1" applyAlignment="1">
      <alignment horizontal="center" vertical="top"/>
    </xf>
    <xf numFmtId="0" fontId="6" fillId="0" borderId="0" xfId="0" applyFont="1" applyBorder="1" applyAlignment="1">
      <alignment horizontal="justify" vertical="center" wrapText="1"/>
    </xf>
    <xf numFmtId="167" fontId="5" fillId="32" borderId="1" xfId="0" applyNumberFormat="1" applyFont="1" applyFill="1" applyBorder="1" applyAlignment="1" applyProtection="1">
      <alignment horizontal="justify" vertical="top" wrapText="1"/>
      <protection locked="0"/>
    </xf>
    <xf numFmtId="167" fontId="6" fillId="0" borderId="0" xfId="0" applyNumberFormat="1" applyFont="1" applyFill="1" applyBorder="1" applyAlignment="1">
      <alignment horizontal="center" vertical="top"/>
    </xf>
    <xf numFmtId="166" fontId="5" fillId="32" borderId="1" xfId="33" applyNumberFormat="1" applyFont="1" applyFill="1" applyBorder="1" applyAlignment="1" applyProtection="1">
      <alignment horizontal="right" vertical="top" wrapText="1"/>
    </xf>
    <xf numFmtId="1" fontId="5" fillId="32" borderId="1" xfId="33" applyNumberFormat="1" applyFont="1" applyFill="1" applyBorder="1" applyAlignment="1" applyProtection="1">
      <alignment horizontal="right" vertical="top" wrapText="1"/>
    </xf>
    <xf numFmtId="0" fontId="0" fillId="32" borderId="1" xfId="0" applyFill="1" applyBorder="1" applyAlignment="1">
      <alignment vertical="top" wrapText="1"/>
    </xf>
    <xf numFmtId="0" fontId="5" fillId="32" borderId="1" xfId="0" applyNumberFormat="1" applyFont="1" applyFill="1" applyBorder="1" applyAlignment="1" applyProtection="1">
      <alignment horizontal="right" vertical="top" wrapText="1"/>
    </xf>
    <xf numFmtId="0" fontId="5" fillId="32" borderId="1" xfId="0" applyFont="1" applyFill="1" applyBorder="1" applyAlignment="1" applyProtection="1">
      <alignment horizontal="center" vertical="top" wrapText="1"/>
    </xf>
    <xf numFmtId="166" fontId="5" fillId="32" borderId="1" xfId="32" applyNumberFormat="1" applyFont="1" applyFill="1" applyBorder="1" applyAlignment="1">
      <alignment horizontal="right" vertical="top"/>
    </xf>
    <xf numFmtId="0" fontId="5" fillId="32" borderId="7" xfId="0" applyFont="1" applyFill="1" applyBorder="1" applyAlignment="1">
      <alignment horizontal="justify" vertical="top" wrapText="1"/>
    </xf>
    <xf numFmtId="0" fontId="31" fillId="32" borderId="1" xfId="0" applyFont="1" applyFill="1" applyBorder="1" applyAlignment="1">
      <alignment vertical="top"/>
    </xf>
    <xf numFmtId="0" fontId="0" fillId="32" borderId="1" xfId="0" applyFill="1" applyBorder="1" applyAlignment="1">
      <alignment horizontal="right" vertical="top"/>
    </xf>
    <xf numFmtId="1" fontId="5" fillId="32" borderId="1" xfId="0" applyNumberFormat="1" applyFont="1" applyFill="1" applyBorder="1" applyAlignment="1" applyProtection="1">
      <alignment horizontal="center" vertical="top" wrapText="1"/>
    </xf>
    <xf numFmtId="0" fontId="5" fillId="32" borderId="1" xfId="0" applyFont="1" applyFill="1" applyBorder="1" applyAlignment="1" applyProtection="1">
      <alignment horizontal="right" vertical="top"/>
      <protection locked="0"/>
    </xf>
    <xf numFmtId="0" fontId="0" fillId="32" borderId="1" xfId="0" applyFill="1" applyBorder="1" applyAlignment="1" applyProtection="1">
      <alignment horizontal="center" vertical="top"/>
      <protection locked="0"/>
    </xf>
    <xf numFmtId="0" fontId="5" fillId="32" borderId="1" xfId="0" applyFont="1" applyFill="1" applyBorder="1" applyAlignment="1" applyProtection="1">
      <alignment horizontal="center" vertical="top"/>
      <protection locked="0"/>
    </xf>
    <xf numFmtId="167" fontId="6" fillId="32" borderId="1" xfId="0" applyNumberFormat="1" applyFont="1" applyFill="1" applyBorder="1" applyAlignment="1" applyProtection="1">
      <alignment horizontal="center" vertical="top" wrapText="1"/>
    </xf>
    <xf numFmtId="0" fontId="0" fillId="32" borderId="1" xfId="0" applyFill="1" applyBorder="1" applyAlignment="1">
      <alignment horizontal="center" vertical="top"/>
    </xf>
    <xf numFmtId="0" fontId="29" fillId="32" borderId="1" xfId="0" applyFont="1" applyFill="1" applyBorder="1" applyAlignment="1">
      <alignment horizontal="center" vertical="top" wrapText="1"/>
    </xf>
    <xf numFmtId="49" fontId="5" fillId="32" borderId="1" xfId="0" applyNumberFormat="1" applyFont="1" applyFill="1" applyBorder="1" applyAlignment="1">
      <alignment horizontal="center" vertical="top" wrapText="1"/>
    </xf>
    <xf numFmtId="49" fontId="5" fillId="32" borderId="11" xfId="0" applyNumberFormat="1" applyFont="1" applyFill="1" applyBorder="1" applyAlignment="1">
      <alignment horizontal="justify" vertical="top" wrapText="1"/>
    </xf>
    <xf numFmtId="167" fontId="5" fillId="32" borderId="1" xfId="0" applyNumberFormat="1" applyFont="1" applyFill="1" applyBorder="1" applyAlignment="1" applyProtection="1">
      <alignment horizontal="left" vertical="top" wrapText="1"/>
    </xf>
    <xf numFmtId="0" fontId="5" fillId="32" borderId="1" xfId="0" applyFont="1" applyFill="1" applyBorder="1" applyAlignment="1" applyProtection="1">
      <alignment horizontal="center" vertical="top" wrapText="1"/>
      <protection locked="0"/>
    </xf>
    <xf numFmtId="0" fontId="1" fillId="32" borderId="1" xfId="48" applyFont="1" applyFill="1" applyBorder="1" applyAlignment="1">
      <alignment vertical="top" wrapText="1"/>
    </xf>
    <xf numFmtId="0" fontId="5" fillId="32" borderId="1" xfId="0" applyNumberFormat="1" applyFont="1" applyFill="1" applyBorder="1" applyAlignment="1">
      <alignment horizontal="justify" vertical="top" wrapText="1"/>
    </xf>
    <xf numFmtId="0" fontId="5" fillId="32" borderId="1" xfId="0" applyFont="1" applyFill="1" applyBorder="1" applyAlignment="1" applyProtection="1">
      <alignment horizontal="justify" vertical="top"/>
      <protection locked="0"/>
    </xf>
    <xf numFmtId="0" fontId="5" fillId="32" borderId="1" xfId="0" applyNumberFormat="1" applyFont="1" applyFill="1" applyBorder="1" applyAlignment="1">
      <alignment horizontal="center" vertical="top" wrapText="1"/>
    </xf>
    <xf numFmtId="0" fontId="1" fillId="32" borderId="1" xfId="48" applyFont="1" applyFill="1" applyBorder="1" applyAlignment="1">
      <alignment horizontal="center" vertical="top" wrapText="1"/>
    </xf>
    <xf numFmtId="0" fontId="5" fillId="32" borderId="1" xfId="35" applyNumberFormat="1" applyFont="1" applyFill="1" applyBorder="1" applyAlignment="1">
      <alignment horizontal="center" vertical="top" wrapText="1"/>
    </xf>
    <xf numFmtId="0" fontId="5" fillId="32" borderId="1" xfId="0" applyFont="1" applyFill="1" applyBorder="1" applyAlignment="1" applyProtection="1">
      <alignment horizontal="left" vertical="top" wrapText="1"/>
    </xf>
    <xf numFmtId="168" fontId="5" fillId="32" borderId="1" xfId="32" applyNumberFormat="1" applyFont="1" applyFill="1" applyBorder="1" applyAlignment="1" applyProtection="1">
      <alignment horizontal="center" vertical="top" wrapText="1"/>
    </xf>
    <xf numFmtId="0" fontId="31" fillId="32" borderId="1" xfId="49" applyFont="1" applyFill="1" applyBorder="1" applyAlignment="1">
      <alignment vertical="top" wrapText="1"/>
    </xf>
    <xf numFmtId="0" fontId="31" fillId="32" borderId="1" xfId="49" applyFont="1" applyFill="1" applyBorder="1" applyAlignment="1">
      <alignment horizontal="center" vertical="top" wrapText="1"/>
    </xf>
    <xf numFmtId="0" fontId="6" fillId="32" borderId="1" xfId="0" applyFont="1" applyFill="1" applyBorder="1"/>
    <xf numFmtId="169" fontId="34" fillId="0" borderId="0" xfId="53" applyNumberFormat="1" applyFont="1" applyBorder="1" applyAlignment="1">
      <alignment horizontal="justify"/>
    </xf>
    <xf numFmtId="0" fontId="5" fillId="32" borderId="11" xfId="0" applyFont="1" applyFill="1" applyBorder="1" applyAlignment="1" applyProtection="1">
      <alignment horizontal="left" vertical="top" wrapText="1"/>
    </xf>
    <xf numFmtId="4" fontId="6" fillId="32" borderId="1" xfId="0" applyNumberFormat="1" applyFont="1" applyFill="1" applyBorder="1" applyAlignment="1" applyProtection="1">
      <alignment horizontal="justify" vertical="top" wrapText="1"/>
    </xf>
    <xf numFmtId="1" fontId="6" fillId="32" borderId="1" xfId="32" applyNumberFormat="1" applyFont="1" applyFill="1" applyBorder="1" applyAlignment="1" applyProtection="1">
      <alignment horizontal="right" vertical="top" wrapText="1"/>
    </xf>
    <xf numFmtId="0" fontId="36" fillId="32" borderId="1" xfId="54" applyFont="1" applyFill="1" applyBorder="1" applyAlignment="1" applyProtection="1">
      <alignment horizontal="left" vertical="top" wrapText="1"/>
      <protection locked="0"/>
    </xf>
    <xf numFmtId="0" fontId="36" fillId="32" borderId="1" xfId="54" applyNumberFormat="1" applyFont="1" applyFill="1" applyBorder="1" applyAlignment="1">
      <alignment horizontal="left" vertical="top" wrapText="1"/>
    </xf>
    <xf numFmtId="167" fontId="5" fillId="32" borderId="1" xfId="0" applyNumberFormat="1" applyFont="1" applyFill="1" applyBorder="1" applyAlignment="1">
      <alignment vertical="top" wrapText="1"/>
    </xf>
    <xf numFmtId="0" fontId="5" fillId="32" borderId="1" xfId="0" applyFont="1" applyFill="1" applyBorder="1" applyAlignment="1">
      <alignment vertical="top"/>
    </xf>
    <xf numFmtId="0" fontId="5" fillId="32" borderId="1" xfId="35" applyNumberFormat="1" applyFont="1" applyFill="1" applyBorder="1" applyAlignment="1">
      <alignment horizontal="justify" vertical="top" wrapText="1"/>
    </xf>
    <xf numFmtId="0" fontId="36" fillId="32" borderId="1" xfId="54" applyNumberFormat="1" applyFont="1" applyFill="1" applyBorder="1" applyAlignment="1">
      <alignment horizontal="justify" vertical="top" wrapText="1"/>
    </xf>
    <xf numFmtId="0" fontId="5" fillId="32" borderId="1" xfId="0" applyFont="1" applyFill="1" applyBorder="1" applyAlignment="1" applyProtection="1">
      <alignment vertical="top" wrapText="1"/>
      <protection locked="0"/>
    </xf>
    <xf numFmtId="4" fontId="5" fillId="32" borderId="1" xfId="0" applyNumberFormat="1" applyFont="1" applyFill="1" applyBorder="1" applyAlignment="1" applyProtection="1">
      <alignment horizontal="justify" vertical="top" wrapText="1"/>
    </xf>
    <xf numFmtId="166" fontId="5" fillId="32" borderId="7" xfId="32" applyNumberFormat="1" applyFont="1" applyFill="1" applyBorder="1" applyAlignment="1" applyProtection="1">
      <alignment horizontal="right" vertical="top" wrapText="1"/>
    </xf>
    <xf numFmtId="1" fontId="5" fillId="32" borderId="7" xfId="32" applyNumberFormat="1" applyFont="1" applyFill="1" applyBorder="1" applyAlignment="1" applyProtection="1">
      <alignment horizontal="right" vertical="top" wrapText="1"/>
    </xf>
    <xf numFmtId="1" fontId="5" fillId="32" borderId="7" xfId="32" applyNumberFormat="1" applyFont="1" applyFill="1" applyBorder="1" applyAlignment="1" applyProtection="1">
      <alignment horizontal="center" vertical="top" wrapText="1"/>
    </xf>
    <xf numFmtId="167" fontId="5" fillId="32" borderId="1" xfId="0" applyNumberFormat="1" applyFont="1" applyFill="1" applyBorder="1" applyAlignment="1" applyProtection="1">
      <alignment horizontal="right" vertical="top" wrapText="1"/>
    </xf>
    <xf numFmtId="1" fontId="5" fillId="32" borderId="1" xfId="32" applyNumberFormat="1" applyFont="1" applyFill="1" applyBorder="1" applyAlignment="1">
      <alignment vertical="top"/>
    </xf>
    <xf numFmtId="1" fontId="5" fillId="32" borderId="1" xfId="32" applyNumberFormat="1" applyFont="1" applyFill="1" applyBorder="1" applyAlignment="1">
      <alignment horizontal="justify" vertical="top"/>
    </xf>
    <xf numFmtId="0" fontId="37" fillId="37" borderId="1" xfId="0" applyFont="1" applyFill="1" applyBorder="1" applyAlignment="1">
      <alignment horizontal="center" vertical="top" wrapText="1"/>
    </xf>
    <xf numFmtId="166" fontId="37" fillId="37" borderId="1" xfId="32" applyNumberFormat="1" applyFont="1" applyFill="1" applyBorder="1" applyAlignment="1" applyProtection="1">
      <alignment horizontal="center" vertical="top" wrapText="1"/>
    </xf>
    <xf numFmtId="0" fontId="5" fillId="32" borderId="9" xfId="0" applyNumberFormat="1" applyFont="1" applyFill="1" applyBorder="1" applyAlignment="1" applyProtection="1">
      <alignment horizontal="center" vertical="top" wrapText="1"/>
    </xf>
    <xf numFmtId="0" fontId="5" fillId="0" borderId="1" xfId="0" applyFont="1" applyFill="1" applyBorder="1" applyAlignment="1" applyProtection="1">
      <alignment horizontal="left" vertical="top" wrapText="1"/>
    </xf>
    <xf numFmtId="0" fontId="5" fillId="0" borderId="1" xfId="0" applyFont="1" applyFill="1" applyBorder="1" applyAlignment="1">
      <alignment horizontal="justify" vertical="top" wrapText="1"/>
    </xf>
    <xf numFmtId="0" fontId="5" fillId="0" borderId="7" xfId="0" applyFont="1" applyFill="1" applyBorder="1" applyAlignment="1" applyProtection="1">
      <alignment horizontal="justify" vertical="top"/>
      <protection locked="0"/>
    </xf>
    <xf numFmtId="166" fontId="5" fillId="0" borderId="7" xfId="32" applyNumberFormat="1" applyFont="1" applyFill="1" applyBorder="1" applyAlignment="1" applyProtection="1">
      <alignment horizontal="right" vertical="top" wrapText="1"/>
    </xf>
    <xf numFmtId="0" fontId="5" fillId="0" borderId="1" xfId="0" applyFont="1" applyFill="1" applyBorder="1" applyAlignment="1">
      <alignment vertical="top" wrapText="1"/>
    </xf>
    <xf numFmtId="1" fontId="5" fillId="0" borderId="1" xfId="32" applyNumberFormat="1" applyFont="1" applyFill="1" applyBorder="1" applyAlignment="1">
      <alignment vertical="top" wrapText="1"/>
    </xf>
    <xf numFmtId="1" fontId="5" fillId="0" borderId="7" xfId="32" applyNumberFormat="1" applyFont="1" applyFill="1" applyBorder="1" applyAlignment="1" applyProtection="1">
      <alignment horizontal="center" vertical="top" wrapText="1"/>
    </xf>
    <xf numFmtId="3" fontId="5" fillId="0" borderId="1" xfId="36" applyNumberFormat="1" applyFont="1" applyFill="1" applyBorder="1" applyAlignment="1">
      <alignment horizontal="left" vertical="top" wrapText="1"/>
    </xf>
    <xf numFmtId="0" fontId="35" fillId="32" borderId="1" xfId="54" applyFill="1" applyBorder="1" applyAlignment="1">
      <alignment horizontal="center" vertical="top" wrapText="1"/>
    </xf>
    <xf numFmtId="167" fontId="5" fillId="0" borderId="1" xfId="0" applyNumberFormat="1" applyFont="1" applyFill="1" applyBorder="1" applyAlignment="1" applyProtection="1">
      <alignment horizontal="center" vertical="top" wrapText="1"/>
    </xf>
    <xf numFmtId="165" fontId="5" fillId="0" borderId="1" xfId="0" applyNumberFormat="1" applyFont="1" applyFill="1" applyBorder="1" applyAlignment="1" applyProtection="1">
      <alignment horizontal="right" vertical="top" wrapText="1"/>
    </xf>
    <xf numFmtId="1"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49" fontId="5" fillId="0" borderId="1" xfId="0" applyNumberFormat="1" applyFont="1" applyFill="1" applyBorder="1" applyAlignment="1">
      <alignment horizontal="justify" vertical="top" wrapText="1"/>
    </xf>
    <xf numFmtId="0" fontId="5" fillId="0" borderId="1" xfId="0" applyFont="1" applyFill="1" applyBorder="1" applyAlignment="1">
      <alignment horizontal="left" vertical="top" wrapText="1"/>
    </xf>
    <xf numFmtId="0" fontId="38" fillId="0" borderId="1" xfId="0" applyFont="1" applyFill="1" applyBorder="1" applyAlignment="1">
      <alignment vertical="top" wrapText="1"/>
    </xf>
    <xf numFmtId="1" fontId="5" fillId="0" borderId="1" xfId="32" applyNumberFormat="1" applyFont="1" applyFill="1" applyBorder="1" applyAlignment="1">
      <alignment vertical="top"/>
    </xf>
    <xf numFmtId="167" fontId="5" fillId="0" borderId="1" xfId="0" applyNumberFormat="1" applyFont="1" applyFill="1" applyBorder="1" applyAlignment="1" applyProtection="1">
      <alignment horizontal="left" vertical="top" wrapText="1"/>
    </xf>
    <xf numFmtId="167" fontId="5" fillId="0" borderId="1" xfId="0" applyNumberFormat="1" applyFont="1" applyFill="1" applyBorder="1" applyAlignment="1">
      <alignment horizontal="center" vertical="top" wrapText="1"/>
    </xf>
    <xf numFmtId="0" fontId="5" fillId="0" borderId="1" xfId="0" applyFont="1" applyFill="1" applyBorder="1" applyAlignment="1" applyProtection="1">
      <alignment horizontal="justify" vertical="top" wrapText="1"/>
      <protection locked="0"/>
    </xf>
    <xf numFmtId="0" fontId="29" fillId="0" borderId="1" xfId="0" applyFont="1" applyFill="1" applyBorder="1" applyAlignment="1">
      <alignment horizontal="center" vertical="top" wrapText="1"/>
    </xf>
    <xf numFmtId="166" fontId="5" fillId="0" borderId="1" xfId="32" applyNumberFormat="1" applyFont="1" applyFill="1" applyBorder="1" applyAlignment="1" applyProtection="1">
      <alignment horizontal="center" vertical="top" wrapText="1"/>
    </xf>
    <xf numFmtId="3" fontId="5" fillId="0" borderId="1" xfId="36" applyNumberFormat="1" applyFont="1" applyFill="1" applyBorder="1" applyAlignment="1">
      <alignment horizontal="justify" vertical="top" wrapText="1"/>
    </xf>
    <xf numFmtId="167" fontId="5" fillId="0" borderId="1" xfId="0" applyNumberFormat="1" applyFont="1" applyFill="1" applyBorder="1" applyAlignment="1" applyProtection="1">
      <alignment horizontal="justify" vertical="top" wrapText="1"/>
      <protection locked="0"/>
    </xf>
    <xf numFmtId="0" fontId="31" fillId="0" borderId="0" xfId="0" applyFont="1" applyFill="1" applyAlignment="1">
      <alignment horizontal="center" vertical="top"/>
    </xf>
    <xf numFmtId="0" fontId="31" fillId="0" borderId="1" xfId="0" applyFont="1" applyFill="1" applyBorder="1" applyAlignment="1">
      <alignment horizontal="center" vertical="top"/>
    </xf>
    <xf numFmtId="0" fontId="5" fillId="0" borderId="1" xfId="0" applyFont="1" applyFill="1" applyBorder="1" applyAlignment="1" applyProtection="1">
      <alignment horizontal="justify" vertical="top"/>
      <protection locked="0"/>
    </xf>
    <xf numFmtId="166" fontId="5" fillId="0" borderId="1" xfId="32" applyNumberFormat="1" applyFont="1" applyFill="1" applyBorder="1" applyAlignment="1" applyProtection="1">
      <alignment horizontal="right" vertical="top" wrapText="1"/>
    </xf>
    <xf numFmtId="1" fontId="5" fillId="0" borderId="1" xfId="32" applyNumberFormat="1" applyFont="1" applyFill="1" applyBorder="1" applyAlignment="1" applyProtection="1">
      <alignment horizontal="center" vertical="top" wrapText="1"/>
    </xf>
    <xf numFmtId="0" fontId="27" fillId="33" borderId="7" xfId="0" applyFont="1" applyFill="1" applyBorder="1" applyAlignment="1" applyProtection="1">
      <alignment horizontal="center" vertical="center" wrapText="1"/>
      <protection locked="0"/>
    </xf>
    <xf numFmtId="0" fontId="27" fillId="33" borderId="11" xfId="0" applyFont="1" applyFill="1" applyBorder="1" applyAlignment="1" applyProtection="1">
      <alignment horizontal="center" vertical="center" wrapText="1"/>
      <protection locked="0"/>
    </xf>
    <xf numFmtId="0" fontId="27" fillId="33" borderId="7"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justify" vertical="center" wrapText="1"/>
      <protection locked="0"/>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166" fontId="27" fillId="33" borderId="1" xfId="32" applyNumberFormat="1" applyFont="1" applyFill="1" applyBorder="1" applyAlignment="1" applyProtection="1">
      <alignment horizontal="center" vertical="center" wrapText="1"/>
      <protection locked="0"/>
    </xf>
    <xf numFmtId="166" fontId="27" fillId="33" borderId="7" xfId="32" applyNumberFormat="1" applyFont="1" applyFill="1" applyBorder="1" applyAlignment="1" applyProtection="1">
      <alignment horizontal="center" vertical="center" wrapText="1"/>
      <protection locked="0"/>
    </xf>
    <xf numFmtId="166" fontId="27" fillId="34" borderId="1" xfId="32" applyNumberFormat="1" applyFont="1" applyFill="1" applyBorder="1" applyAlignment="1" applyProtection="1">
      <alignment horizontal="center" vertical="center" wrapText="1"/>
      <protection locked="0"/>
    </xf>
    <xf numFmtId="166" fontId="27" fillId="34" borderId="7" xfId="32"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21" xfId="0" applyFont="1" applyBorder="1" applyAlignment="1">
      <alignment horizontal="center" vertical="center" wrapText="1"/>
    </xf>
    <xf numFmtId="167" fontId="8" fillId="0" borderId="21" xfId="0" applyNumberFormat="1" applyFont="1" applyBorder="1" applyAlignment="1">
      <alignment horizontal="center" vertical="center" wrapText="1"/>
    </xf>
    <xf numFmtId="0" fontId="8" fillId="32" borderId="2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167" fontId="9" fillId="0" borderId="5" xfId="0" applyNumberFormat="1" applyFont="1" applyBorder="1" applyAlignment="1">
      <alignment horizontal="left" vertical="center" wrapText="1"/>
    </xf>
    <xf numFmtId="0" fontId="9" fillId="32" borderId="5" xfId="0" applyFont="1" applyFill="1" applyBorder="1" applyAlignment="1">
      <alignment horizontal="left" vertical="center" wrapText="1"/>
    </xf>
    <xf numFmtId="0" fontId="9" fillId="0" borderId="6" xfId="0" applyFont="1" applyBorder="1" applyAlignment="1">
      <alignment horizontal="left" vertical="center" wrapText="1"/>
    </xf>
    <xf numFmtId="0" fontId="27" fillId="33" borderId="1" xfId="0" applyFont="1" applyFill="1" applyBorder="1" applyAlignment="1" applyProtection="1">
      <alignment horizontal="center" vertical="center" wrapText="1"/>
      <protection locked="0"/>
    </xf>
    <xf numFmtId="0" fontId="27" fillId="33" borderId="9" xfId="0" applyFont="1" applyFill="1" applyBorder="1" applyAlignment="1">
      <alignment horizontal="center" vertical="center" wrapText="1"/>
    </xf>
    <xf numFmtId="0" fontId="27" fillId="33" borderId="8" xfId="0" applyFont="1" applyFill="1" applyBorder="1" applyAlignment="1">
      <alignment horizontal="center" vertical="center" wrapText="1"/>
    </xf>
    <xf numFmtId="0" fontId="27" fillId="35" borderId="1"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xf numFmtId="1" fontId="27" fillId="33" borderId="9" xfId="32" applyNumberFormat="1" applyFont="1" applyFill="1" applyBorder="1" applyAlignment="1">
      <alignment horizontal="center" vertical="center" wrapText="1"/>
    </xf>
    <xf numFmtId="1" fontId="27" fillId="33" borderId="12" xfId="32" applyNumberFormat="1" applyFont="1" applyFill="1" applyBorder="1" applyAlignment="1">
      <alignment horizontal="center" vertical="center" wrapText="1"/>
    </xf>
    <xf numFmtId="1" fontId="27" fillId="33" borderId="8" xfId="32" applyNumberFormat="1" applyFont="1" applyFill="1" applyBorder="1" applyAlignment="1">
      <alignment horizontal="center" vertical="center" wrapText="1"/>
    </xf>
    <xf numFmtId="167" fontId="27" fillId="35" borderId="7" xfId="0" applyNumberFormat="1" applyFont="1" applyFill="1" applyBorder="1" applyAlignment="1" applyProtection="1">
      <alignment horizontal="center" vertical="center" wrapText="1"/>
      <protection locked="0"/>
    </xf>
    <xf numFmtId="167" fontId="27" fillId="35" borderId="10" xfId="0" applyNumberFormat="1" applyFont="1" applyFill="1" applyBorder="1" applyAlignment="1" applyProtection="1">
      <alignment horizontal="center" vertical="center" wrapText="1"/>
      <protection locked="0"/>
    </xf>
    <xf numFmtId="1" fontId="27" fillId="33" borderId="1" xfId="0" applyNumberFormat="1" applyFont="1" applyFill="1" applyBorder="1" applyAlignment="1" applyProtection="1">
      <alignment horizontal="center" vertical="center" wrapText="1"/>
      <protection locked="0"/>
    </xf>
    <xf numFmtId="1" fontId="27" fillId="33" borderId="7" xfId="0" applyNumberFormat="1" applyFont="1" applyFill="1" applyBorder="1" applyAlignment="1" applyProtection="1">
      <alignment horizontal="center" vertical="center" wrapText="1"/>
      <protection locked="0"/>
    </xf>
    <xf numFmtId="0" fontId="30" fillId="36" borderId="7" xfId="0" applyFont="1" applyFill="1" applyBorder="1" applyAlignment="1">
      <alignment horizontal="center" vertical="center" wrapText="1"/>
    </xf>
    <xf numFmtId="0" fontId="30" fillId="36" borderId="11" xfId="0" applyFont="1" applyFill="1" applyBorder="1" applyAlignment="1">
      <alignment horizontal="center" vertical="center" wrapText="1"/>
    </xf>
    <xf numFmtId="167" fontId="27" fillId="33" borderId="7" xfId="0" applyNumberFormat="1" applyFont="1" applyFill="1" applyBorder="1" applyAlignment="1" applyProtection="1">
      <alignment horizontal="center" vertical="center" wrapText="1"/>
      <protection locked="0"/>
    </xf>
    <xf numFmtId="167" fontId="27" fillId="33" borderId="11" xfId="0" applyNumberFormat="1" applyFont="1" applyFill="1" applyBorder="1" applyAlignment="1" applyProtection="1">
      <alignment horizontal="center" vertical="center" wrapText="1"/>
      <protection locked="0"/>
    </xf>
  </cellXfs>
  <cellStyles count="5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4"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Moneda" xfId="53" builtinId="4"/>
    <cellStyle name="Neutral" xfId="34" builtinId="28" customBuiltin="1"/>
    <cellStyle name="Normal" xfId="0" builtinId="0" customBuiltin="1"/>
    <cellStyle name="Normal 2" xfId="35"/>
    <cellStyle name="Normal 3" xfId="48"/>
    <cellStyle name="Normal 4" xfId="49"/>
    <cellStyle name="Normal 6" xfId="47"/>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34"/>
  <sheetViews>
    <sheetView showGridLines="0" tabSelected="1" view="pageBreakPreview" zoomScale="110" zoomScaleNormal="44" zoomScaleSheetLayoutView="110" workbookViewId="0">
      <pane xSplit="1" ySplit="4" topLeftCell="B5" activePane="bottomRight" state="frozen"/>
      <selection pane="topRight" activeCell="B1" sqref="B1"/>
      <selection pane="bottomLeft" activeCell="A5" sqref="A5"/>
      <selection pane="bottomRight" activeCell="J5" sqref="J5"/>
    </sheetView>
  </sheetViews>
  <sheetFormatPr baseColWidth="10" defaultRowHeight="12" x14ac:dyDescent="0.2"/>
  <cols>
    <col min="1" max="1" width="12.5703125" style="2" customWidth="1"/>
    <col min="2" max="2" width="15.140625" style="3" customWidth="1"/>
    <col min="3" max="3" width="60.28515625" style="21" customWidth="1"/>
    <col min="4" max="4" width="15.42578125" style="21" customWidth="1"/>
    <col min="5" max="5" width="14.140625" style="3" customWidth="1"/>
    <col min="6" max="6" width="14.7109375" style="9" customWidth="1"/>
    <col min="7" max="7" width="12.7109375" style="9" customWidth="1"/>
    <col min="8" max="8" width="12.140625" style="4" customWidth="1"/>
    <col min="9" max="9" width="4" style="6" customWidth="1"/>
    <col min="10" max="12" width="13.28515625" style="6" customWidth="1"/>
    <col min="13" max="13" width="25.28515625" style="6" customWidth="1"/>
    <col min="14" max="14" width="13.28515625" style="6" customWidth="1"/>
    <col min="15" max="15" width="41.7109375" style="6" customWidth="1"/>
    <col min="16" max="18" width="13.28515625" style="6" customWidth="1"/>
    <col min="19" max="19" width="15.140625" style="5" customWidth="1"/>
    <col min="20" max="20" width="12.140625" style="7" customWidth="1"/>
    <col min="21" max="21" width="11.28515625" style="28" customWidth="1"/>
    <col min="22" max="22" width="12.7109375" style="8" customWidth="1"/>
    <col min="23" max="23" width="13.85546875" style="43" customWidth="1"/>
    <col min="24" max="24" width="13.140625" style="8" customWidth="1"/>
    <col min="25" max="25" width="12.5703125" style="8" customWidth="1"/>
    <col min="26" max="26" width="14.5703125" style="8" customWidth="1"/>
    <col min="27" max="27" width="15.7109375" style="8" customWidth="1"/>
    <col min="28" max="28" width="12.85546875" style="38" customWidth="1"/>
    <col min="29" max="29" width="16.85546875" style="38" customWidth="1"/>
    <col min="30" max="30" width="16.42578125" style="26" customWidth="1"/>
    <col min="31" max="31" width="14.5703125" style="26" customWidth="1"/>
    <col min="32" max="32" width="16.85546875" style="2" customWidth="1"/>
    <col min="33" max="33" width="11.42578125" style="21"/>
    <col min="34" max="16384" width="11.42578125" style="2"/>
  </cols>
  <sheetData>
    <row r="1" spans="1:35" s="1" customFormat="1" ht="44.25" customHeight="1" x14ac:dyDescent="0.2">
      <c r="A1" s="129"/>
      <c r="B1" s="130"/>
      <c r="C1" s="137" t="s">
        <v>138</v>
      </c>
      <c r="D1" s="138"/>
      <c r="E1" s="138"/>
      <c r="F1" s="138"/>
      <c r="G1" s="138"/>
      <c r="H1" s="138"/>
      <c r="I1" s="138"/>
      <c r="J1" s="138"/>
      <c r="K1" s="138"/>
      <c r="L1" s="138"/>
      <c r="M1" s="138"/>
      <c r="N1" s="138"/>
      <c r="O1" s="138"/>
      <c r="P1" s="138"/>
      <c r="Q1" s="138"/>
      <c r="R1" s="138"/>
      <c r="S1" s="138"/>
      <c r="T1" s="138"/>
      <c r="U1" s="138"/>
      <c r="V1" s="138"/>
      <c r="W1" s="139"/>
      <c r="X1" s="138"/>
      <c r="Y1" s="138"/>
      <c r="Z1" s="138"/>
      <c r="AA1" s="138"/>
      <c r="AB1" s="140"/>
      <c r="AC1" s="140"/>
      <c r="AD1" s="140"/>
      <c r="AE1" s="140"/>
      <c r="AF1" s="141"/>
      <c r="AG1" s="41"/>
      <c r="AH1" s="41"/>
      <c r="AI1" s="41"/>
    </row>
    <row r="2" spans="1:35" s="1" customFormat="1" ht="29.25" customHeight="1" x14ac:dyDescent="0.2">
      <c r="A2" s="131"/>
      <c r="B2" s="132"/>
      <c r="C2" s="142" t="s">
        <v>196</v>
      </c>
      <c r="D2" s="143"/>
      <c r="E2" s="143"/>
      <c r="F2" s="143"/>
      <c r="G2" s="143"/>
      <c r="H2" s="143"/>
      <c r="I2" s="143"/>
      <c r="J2" s="143"/>
      <c r="K2" s="143"/>
      <c r="L2" s="143"/>
      <c r="M2" s="143"/>
      <c r="N2" s="143"/>
      <c r="O2" s="143"/>
      <c r="P2" s="143"/>
      <c r="Q2" s="143"/>
      <c r="R2" s="143"/>
      <c r="S2" s="143"/>
      <c r="T2" s="143"/>
      <c r="U2" s="143"/>
      <c r="V2" s="143"/>
      <c r="W2" s="144"/>
      <c r="X2" s="143"/>
      <c r="Y2" s="143"/>
      <c r="Z2" s="143"/>
      <c r="AA2" s="143"/>
      <c r="AB2" s="145"/>
      <c r="AC2" s="145"/>
      <c r="AD2" s="145"/>
      <c r="AE2" s="145"/>
      <c r="AF2" s="146"/>
      <c r="AG2" s="41"/>
      <c r="AH2" s="41"/>
      <c r="AI2" s="41"/>
    </row>
    <row r="3" spans="1:35" s="32" customFormat="1" ht="21" customHeight="1" x14ac:dyDescent="0.2">
      <c r="A3" s="133" t="s">
        <v>1</v>
      </c>
      <c r="B3" s="135" t="s">
        <v>13</v>
      </c>
      <c r="C3" s="133" t="s">
        <v>5</v>
      </c>
      <c r="D3" s="133" t="s">
        <v>0</v>
      </c>
      <c r="E3" s="135" t="s">
        <v>4</v>
      </c>
      <c r="F3" s="133" t="s">
        <v>3</v>
      </c>
      <c r="G3" s="152" t="s">
        <v>9</v>
      </c>
      <c r="H3" s="153"/>
      <c r="I3" s="154"/>
      <c r="J3" s="159" t="s">
        <v>45</v>
      </c>
      <c r="K3" s="159" t="s">
        <v>46</v>
      </c>
      <c r="L3" s="159" t="s">
        <v>47</v>
      </c>
      <c r="M3" s="159" t="s">
        <v>48</v>
      </c>
      <c r="N3" s="159" t="s">
        <v>49</v>
      </c>
      <c r="O3" s="159" t="s">
        <v>50</v>
      </c>
      <c r="P3" s="159" t="s">
        <v>51</v>
      </c>
      <c r="Q3" s="159" t="s">
        <v>52</v>
      </c>
      <c r="R3" s="159" t="s">
        <v>53</v>
      </c>
      <c r="S3" s="155" t="s">
        <v>2</v>
      </c>
      <c r="T3" s="147" t="s">
        <v>10</v>
      </c>
      <c r="U3" s="157" t="s">
        <v>11</v>
      </c>
      <c r="V3" s="147" t="s">
        <v>23</v>
      </c>
      <c r="W3" s="161" t="s">
        <v>33</v>
      </c>
      <c r="X3" s="125" t="s">
        <v>24</v>
      </c>
      <c r="Y3" s="147" t="s">
        <v>25</v>
      </c>
      <c r="Z3" s="125" t="s">
        <v>28</v>
      </c>
      <c r="AA3" s="150" t="s">
        <v>26</v>
      </c>
      <c r="AB3" s="147" t="s">
        <v>32</v>
      </c>
      <c r="AC3" s="147" t="s">
        <v>27</v>
      </c>
      <c r="AD3" s="148" t="s">
        <v>12</v>
      </c>
      <c r="AE3" s="149"/>
      <c r="AF3" s="125" t="s">
        <v>20</v>
      </c>
      <c r="AG3" s="127" t="s">
        <v>30</v>
      </c>
      <c r="AH3" s="125" t="s">
        <v>29</v>
      </c>
      <c r="AI3" s="125" t="s">
        <v>34</v>
      </c>
    </row>
    <row r="4" spans="1:35" s="32" customFormat="1" ht="48.75" customHeight="1" x14ac:dyDescent="0.2">
      <c r="A4" s="134"/>
      <c r="B4" s="136"/>
      <c r="C4" s="134"/>
      <c r="D4" s="134"/>
      <c r="E4" s="136"/>
      <c r="F4" s="134"/>
      <c r="G4" s="33" t="s">
        <v>7</v>
      </c>
      <c r="H4" s="34" t="s">
        <v>8</v>
      </c>
      <c r="I4" s="34" t="s">
        <v>6</v>
      </c>
      <c r="J4" s="160"/>
      <c r="K4" s="160"/>
      <c r="L4" s="160"/>
      <c r="M4" s="160"/>
      <c r="N4" s="160"/>
      <c r="O4" s="160"/>
      <c r="P4" s="160"/>
      <c r="Q4" s="160"/>
      <c r="R4" s="160"/>
      <c r="S4" s="156"/>
      <c r="T4" s="125"/>
      <c r="U4" s="158"/>
      <c r="V4" s="125"/>
      <c r="W4" s="162"/>
      <c r="X4" s="126"/>
      <c r="Y4" s="125"/>
      <c r="Z4" s="126"/>
      <c r="AA4" s="151"/>
      <c r="AB4" s="125"/>
      <c r="AC4" s="125"/>
      <c r="AD4" s="33" t="s">
        <v>7</v>
      </c>
      <c r="AE4" s="33" t="s">
        <v>19</v>
      </c>
      <c r="AF4" s="126"/>
      <c r="AG4" s="128"/>
      <c r="AH4" s="126"/>
      <c r="AI4" s="126"/>
    </row>
    <row r="5" spans="1:35" s="26" customFormat="1" ht="175.5" customHeight="1" x14ac:dyDescent="0.2">
      <c r="A5" s="19">
        <v>1</v>
      </c>
      <c r="B5" s="37" t="s">
        <v>35</v>
      </c>
      <c r="C5" s="23" t="s">
        <v>37</v>
      </c>
      <c r="D5" s="11" t="s">
        <v>14</v>
      </c>
      <c r="E5" s="13" t="s">
        <v>39</v>
      </c>
      <c r="F5" s="36">
        <v>40000000</v>
      </c>
      <c r="G5" s="31" t="s">
        <v>40</v>
      </c>
      <c r="H5" s="45">
        <v>16739501</v>
      </c>
      <c r="I5" s="29">
        <v>1</v>
      </c>
      <c r="J5" s="29" t="s">
        <v>54</v>
      </c>
      <c r="K5" s="29" t="s">
        <v>55</v>
      </c>
      <c r="L5" s="29" t="s">
        <v>56</v>
      </c>
      <c r="M5" s="72" t="s">
        <v>60</v>
      </c>
      <c r="N5" s="73" t="s">
        <v>59</v>
      </c>
      <c r="O5" s="23" t="s">
        <v>64</v>
      </c>
      <c r="P5" s="22" t="s">
        <v>62</v>
      </c>
      <c r="Q5" s="23"/>
      <c r="R5" s="47">
        <v>2446607</v>
      </c>
      <c r="S5" s="14">
        <v>42401</v>
      </c>
      <c r="T5" s="14">
        <v>42402</v>
      </c>
      <c r="U5" s="25">
        <v>150</v>
      </c>
      <c r="V5" s="14">
        <v>42552</v>
      </c>
      <c r="W5" s="35"/>
      <c r="X5" s="14"/>
      <c r="Y5" s="14">
        <f>V5</f>
        <v>42552</v>
      </c>
      <c r="Z5" s="15"/>
      <c r="AA5" s="10">
        <f>F5+Z5</f>
        <v>40000000</v>
      </c>
      <c r="AB5" s="40">
        <v>25</v>
      </c>
      <c r="AC5" s="46" t="s">
        <v>22</v>
      </c>
      <c r="AD5" s="22" t="s">
        <v>16</v>
      </c>
      <c r="AE5" s="22" t="s">
        <v>15</v>
      </c>
      <c r="AF5" s="11" t="s">
        <v>21</v>
      </c>
      <c r="AG5" s="24" t="s">
        <v>31</v>
      </c>
      <c r="AH5" s="42">
        <f>Y5</f>
        <v>42552</v>
      </c>
      <c r="AI5" s="74"/>
    </row>
    <row r="6" spans="1:35" s="26" customFormat="1" ht="190.5" customHeight="1" x14ac:dyDescent="0.2">
      <c r="A6" s="19">
        <v>3</v>
      </c>
      <c r="B6" s="37" t="s">
        <v>36</v>
      </c>
      <c r="C6" s="11" t="s">
        <v>38</v>
      </c>
      <c r="D6" s="11" t="s">
        <v>14</v>
      </c>
      <c r="E6" s="13" t="s">
        <v>39</v>
      </c>
      <c r="F6" s="44">
        <v>30000000</v>
      </c>
      <c r="G6" s="13" t="s">
        <v>41</v>
      </c>
      <c r="H6" s="45" t="s">
        <v>42</v>
      </c>
      <c r="I6" s="12">
        <v>9</v>
      </c>
      <c r="J6" s="29" t="s">
        <v>54</v>
      </c>
      <c r="K6" s="12" t="s">
        <v>57</v>
      </c>
      <c r="L6" s="12" t="s">
        <v>58</v>
      </c>
      <c r="M6" s="72" t="s">
        <v>61</v>
      </c>
      <c r="N6" s="73">
        <v>37</v>
      </c>
      <c r="O6" s="11" t="s">
        <v>65</v>
      </c>
      <c r="P6" s="22" t="s">
        <v>63</v>
      </c>
      <c r="Q6" s="23"/>
      <c r="R6" s="47">
        <v>2446607</v>
      </c>
      <c r="S6" s="14">
        <v>42402</v>
      </c>
      <c r="T6" s="14">
        <v>42405</v>
      </c>
      <c r="U6" s="39">
        <v>150</v>
      </c>
      <c r="V6" s="14">
        <v>42555</v>
      </c>
      <c r="W6" s="81" t="s">
        <v>139</v>
      </c>
      <c r="X6" s="39"/>
      <c r="Y6" s="14">
        <v>42563</v>
      </c>
      <c r="Z6" s="15"/>
      <c r="AA6" s="10">
        <f t="shared" ref="AA6:AA19" si="0">F6+Z6</f>
        <v>30000000</v>
      </c>
      <c r="AB6" s="40">
        <v>33</v>
      </c>
      <c r="AC6" s="46" t="s">
        <v>22</v>
      </c>
      <c r="AD6" s="17" t="s">
        <v>43</v>
      </c>
      <c r="AE6" s="22" t="s">
        <v>44</v>
      </c>
      <c r="AF6" s="11" t="s">
        <v>21</v>
      </c>
      <c r="AG6" s="24" t="s">
        <v>31</v>
      </c>
      <c r="AH6" s="42">
        <f t="shared" ref="AH6:AH20" si="1">Y6</f>
        <v>42563</v>
      </c>
      <c r="AI6" s="15"/>
    </row>
    <row r="7" spans="1:35" s="26" customFormat="1" ht="205.5" customHeight="1" x14ac:dyDescent="0.2">
      <c r="A7" s="19">
        <v>5</v>
      </c>
      <c r="B7" s="70" t="s">
        <v>108</v>
      </c>
      <c r="C7" s="23" t="s">
        <v>66</v>
      </c>
      <c r="D7" s="11" t="s">
        <v>14</v>
      </c>
      <c r="E7" s="13" t="s">
        <v>39</v>
      </c>
      <c r="F7" s="49">
        <v>32000000</v>
      </c>
      <c r="G7" s="31" t="s">
        <v>72</v>
      </c>
      <c r="H7" s="51">
        <v>27615392</v>
      </c>
      <c r="I7" s="29">
        <v>0</v>
      </c>
      <c r="J7" s="29" t="s">
        <v>54</v>
      </c>
      <c r="K7" s="11" t="s">
        <v>103</v>
      </c>
      <c r="L7" s="67" t="s">
        <v>102</v>
      </c>
      <c r="M7" s="23" t="s">
        <v>117</v>
      </c>
      <c r="N7" s="12">
        <v>16</v>
      </c>
      <c r="O7" s="23" t="s">
        <v>104</v>
      </c>
      <c r="P7" s="62" t="s">
        <v>90</v>
      </c>
      <c r="Q7" s="63"/>
      <c r="R7" s="47">
        <v>2446607</v>
      </c>
      <c r="S7" s="57">
        <v>42417</v>
      </c>
      <c r="T7" s="14">
        <v>42418</v>
      </c>
      <c r="U7" s="25">
        <v>120</v>
      </c>
      <c r="V7" s="14">
        <v>42538</v>
      </c>
      <c r="W7" s="27"/>
      <c r="X7" s="14"/>
      <c r="Y7" s="14">
        <f t="shared" ref="Y7:Y19" si="2">V7</f>
        <v>42538</v>
      </c>
      <c r="Z7" s="59"/>
      <c r="AA7" s="10">
        <f t="shared" si="0"/>
        <v>32000000</v>
      </c>
      <c r="AB7" s="58">
        <v>55</v>
      </c>
      <c r="AC7" s="46" t="s">
        <v>82</v>
      </c>
      <c r="AD7" s="11" t="s">
        <v>85</v>
      </c>
      <c r="AE7" s="62" t="s">
        <v>88</v>
      </c>
      <c r="AF7" s="11" t="s">
        <v>195</v>
      </c>
      <c r="AG7" s="24" t="s">
        <v>31</v>
      </c>
      <c r="AH7" s="42">
        <f t="shared" si="1"/>
        <v>42538</v>
      </c>
      <c r="AI7" s="15"/>
    </row>
    <row r="8" spans="1:35" s="26" customFormat="1" ht="112.5" customHeight="1" x14ac:dyDescent="0.2">
      <c r="A8" s="48">
        <v>6</v>
      </c>
      <c r="B8" s="70" t="s">
        <v>109</v>
      </c>
      <c r="C8" s="24" t="s">
        <v>67</v>
      </c>
      <c r="D8" s="11" t="s">
        <v>14</v>
      </c>
      <c r="E8" s="13" t="s">
        <v>39</v>
      </c>
      <c r="F8" s="10">
        <v>10500000</v>
      </c>
      <c r="G8" s="13" t="s">
        <v>73</v>
      </c>
      <c r="H8" s="51">
        <v>1069264892</v>
      </c>
      <c r="I8" s="12">
        <v>8</v>
      </c>
      <c r="J8" s="29" t="s">
        <v>54</v>
      </c>
      <c r="K8" s="11" t="s">
        <v>57</v>
      </c>
      <c r="L8" s="67" t="s">
        <v>94</v>
      </c>
      <c r="M8" s="24" t="s">
        <v>118</v>
      </c>
      <c r="N8" s="12">
        <v>0</v>
      </c>
      <c r="O8" s="24" t="s">
        <v>105</v>
      </c>
      <c r="P8" s="22" t="s">
        <v>91</v>
      </c>
      <c r="Q8" s="63"/>
      <c r="R8" s="47">
        <v>2446607</v>
      </c>
      <c r="S8" s="14">
        <v>42417</v>
      </c>
      <c r="T8" s="14">
        <v>42419</v>
      </c>
      <c r="U8" s="25">
        <v>210</v>
      </c>
      <c r="V8" s="14">
        <v>42631</v>
      </c>
      <c r="W8" s="27"/>
      <c r="X8" s="14"/>
      <c r="Y8" s="14">
        <f t="shared" si="2"/>
        <v>42631</v>
      </c>
      <c r="Z8" s="59"/>
      <c r="AA8" s="10">
        <f t="shared" si="0"/>
        <v>10500000</v>
      </c>
      <c r="AB8" s="15">
        <v>57</v>
      </c>
      <c r="AC8" s="30" t="s">
        <v>83</v>
      </c>
      <c r="AD8" s="11" t="s">
        <v>18</v>
      </c>
      <c r="AE8" s="20" t="s">
        <v>17</v>
      </c>
      <c r="AF8" s="11" t="s">
        <v>21</v>
      </c>
      <c r="AG8" s="24" t="s">
        <v>31</v>
      </c>
      <c r="AH8" s="42">
        <f t="shared" si="1"/>
        <v>42631</v>
      </c>
      <c r="AI8" s="15"/>
    </row>
    <row r="9" spans="1:35" s="26" customFormat="1" ht="115.5" customHeight="1" x14ac:dyDescent="0.2">
      <c r="A9" s="48">
        <v>7</v>
      </c>
      <c r="B9" s="70" t="s">
        <v>110</v>
      </c>
      <c r="C9" s="24" t="s">
        <v>67</v>
      </c>
      <c r="D9" s="11" t="s">
        <v>14</v>
      </c>
      <c r="E9" s="13" t="s">
        <v>39</v>
      </c>
      <c r="F9" s="10">
        <v>12600000</v>
      </c>
      <c r="G9" s="13" t="s">
        <v>74</v>
      </c>
      <c r="H9" s="52">
        <v>52321034</v>
      </c>
      <c r="I9" s="12">
        <v>7</v>
      </c>
      <c r="J9" s="29" t="s">
        <v>54</v>
      </c>
      <c r="K9" s="13" t="s">
        <v>95</v>
      </c>
      <c r="L9" s="15" t="s">
        <v>96</v>
      </c>
      <c r="M9" s="24" t="s">
        <v>119</v>
      </c>
      <c r="N9" s="12">
        <v>8</v>
      </c>
      <c r="O9" s="24" t="s">
        <v>105</v>
      </c>
      <c r="P9" s="22" t="s">
        <v>91</v>
      </c>
      <c r="Q9" s="63"/>
      <c r="R9" s="47">
        <v>2446607</v>
      </c>
      <c r="S9" s="14">
        <v>42417</v>
      </c>
      <c r="T9" s="14">
        <v>42418</v>
      </c>
      <c r="U9" s="58">
        <v>210</v>
      </c>
      <c r="V9" s="14">
        <v>42630</v>
      </c>
      <c r="W9" s="27"/>
      <c r="X9" s="14"/>
      <c r="Y9" s="14">
        <f t="shared" si="2"/>
        <v>42630</v>
      </c>
      <c r="Z9" s="59"/>
      <c r="AA9" s="10">
        <f t="shared" si="0"/>
        <v>12600000</v>
      </c>
      <c r="AB9" s="15">
        <v>56</v>
      </c>
      <c r="AC9" s="30" t="s">
        <v>83</v>
      </c>
      <c r="AD9" s="11" t="s">
        <v>18</v>
      </c>
      <c r="AE9" s="20" t="s">
        <v>17</v>
      </c>
      <c r="AF9" s="11" t="s">
        <v>21</v>
      </c>
      <c r="AG9" s="24" t="s">
        <v>31</v>
      </c>
      <c r="AH9" s="42">
        <f t="shared" si="1"/>
        <v>42630</v>
      </c>
      <c r="AI9" s="15"/>
    </row>
    <row r="10" spans="1:35" s="26" customFormat="1" ht="214.5" customHeight="1" x14ac:dyDescent="0.2">
      <c r="A10" s="19">
        <v>9</v>
      </c>
      <c r="B10" s="70" t="s">
        <v>111</v>
      </c>
      <c r="C10" s="23" t="s">
        <v>68</v>
      </c>
      <c r="D10" s="11" t="s">
        <v>14</v>
      </c>
      <c r="E10" s="13" t="s">
        <v>39</v>
      </c>
      <c r="F10" s="16">
        <v>42000000</v>
      </c>
      <c r="G10" s="11" t="s">
        <v>75</v>
      </c>
      <c r="H10" s="18">
        <v>1019009917</v>
      </c>
      <c r="I10" s="53">
        <v>1</v>
      </c>
      <c r="J10" s="29" t="s">
        <v>54</v>
      </c>
      <c r="K10" s="66" t="s">
        <v>57</v>
      </c>
      <c r="L10" s="67" t="s">
        <v>97</v>
      </c>
      <c r="M10" s="23" t="s">
        <v>120</v>
      </c>
      <c r="N10" s="71">
        <v>3.5</v>
      </c>
      <c r="O10" s="23" t="s">
        <v>106</v>
      </c>
      <c r="P10" s="22" t="s">
        <v>91</v>
      </c>
      <c r="Q10" s="63"/>
      <c r="R10" s="47">
        <v>2446607</v>
      </c>
      <c r="S10" s="14">
        <v>42418</v>
      </c>
      <c r="T10" s="14">
        <v>42422</v>
      </c>
      <c r="U10" s="58">
        <v>210</v>
      </c>
      <c r="V10" s="14">
        <v>42634</v>
      </c>
      <c r="W10" s="27"/>
      <c r="X10" s="14"/>
      <c r="Y10" s="14">
        <f t="shared" si="2"/>
        <v>42634</v>
      </c>
      <c r="Z10" s="59"/>
      <c r="AA10" s="10">
        <f t="shared" si="0"/>
        <v>42000000</v>
      </c>
      <c r="AB10" s="15">
        <v>58</v>
      </c>
      <c r="AC10" s="61" t="s">
        <v>83</v>
      </c>
      <c r="AD10" s="11" t="s">
        <v>18</v>
      </c>
      <c r="AE10" s="20" t="s">
        <v>17</v>
      </c>
      <c r="AF10" s="11" t="s">
        <v>21</v>
      </c>
      <c r="AG10" s="24" t="s">
        <v>31</v>
      </c>
      <c r="AH10" s="42">
        <f t="shared" si="1"/>
        <v>42634</v>
      </c>
      <c r="AI10" s="15"/>
    </row>
    <row r="11" spans="1:35" s="26" customFormat="1" ht="126" customHeight="1" x14ac:dyDescent="0.2">
      <c r="A11" s="19">
        <v>10</v>
      </c>
      <c r="B11" s="70" t="s">
        <v>112</v>
      </c>
      <c r="C11" s="24" t="s">
        <v>69</v>
      </c>
      <c r="D11" s="11" t="s">
        <v>14</v>
      </c>
      <c r="E11" s="13" t="s">
        <v>39</v>
      </c>
      <c r="F11" s="16">
        <v>12600000</v>
      </c>
      <c r="G11" s="11" t="s">
        <v>76</v>
      </c>
      <c r="H11" s="18">
        <v>39548226</v>
      </c>
      <c r="I11" s="53">
        <v>2</v>
      </c>
      <c r="J11" s="29" t="s">
        <v>54</v>
      </c>
      <c r="K11" s="64" t="s">
        <v>98</v>
      </c>
      <c r="L11" s="68" t="s">
        <v>99</v>
      </c>
      <c r="M11" s="24" t="s">
        <v>121</v>
      </c>
      <c r="N11" s="12">
        <v>19</v>
      </c>
      <c r="O11" s="24" t="s">
        <v>105</v>
      </c>
      <c r="P11" s="22" t="s">
        <v>91</v>
      </c>
      <c r="Q11" s="63"/>
      <c r="R11" s="47">
        <v>2446607</v>
      </c>
      <c r="S11" s="14">
        <v>42418</v>
      </c>
      <c r="T11" s="14">
        <v>42422</v>
      </c>
      <c r="U11" s="25">
        <v>210</v>
      </c>
      <c r="V11" s="14">
        <v>42634</v>
      </c>
      <c r="W11" s="27"/>
      <c r="X11" s="14"/>
      <c r="Y11" s="14">
        <f t="shared" si="2"/>
        <v>42634</v>
      </c>
      <c r="Z11" s="59"/>
      <c r="AA11" s="10">
        <f t="shared" si="0"/>
        <v>12600000</v>
      </c>
      <c r="AB11" s="15">
        <v>61</v>
      </c>
      <c r="AC11" s="30" t="s">
        <v>83</v>
      </c>
      <c r="AD11" s="11" t="s">
        <v>18</v>
      </c>
      <c r="AE11" s="20" t="s">
        <v>17</v>
      </c>
      <c r="AF11" s="11" t="s">
        <v>21</v>
      </c>
      <c r="AG11" s="24" t="s">
        <v>31</v>
      </c>
      <c r="AH11" s="42">
        <f t="shared" si="1"/>
        <v>42634</v>
      </c>
      <c r="AI11" s="15"/>
    </row>
    <row r="12" spans="1:35" s="26" customFormat="1" ht="80.25" customHeight="1" x14ac:dyDescent="0.2">
      <c r="A12" s="19">
        <v>13</v>
      </c>
      <c r="B12" s="70" t="s">
        <v>113</v>
      </c>
      <c r="C12" s="24" t="s">
        <v>70</v>
      </c>
      <c r="D12" s="11" t="s">
        <v>14</v>
      </c>
      <c r="E12" s="13" t="s">
        <v>39</v>
      </c>
      <c r="F12" s="16">
        <v>32000000</v>
      </c>
      <c r="G12" s="13" t="s">
        <v>77</v>
      </c>
      <c r="H12" s="18">
        <v>1020781639</v>
      </c>
      <c r="I12" s="12">
        <v>1</v>
      </c>
      <c r="J12" s="29" t="s">
        <v>100</v>
      </c>
      <c r="K12" s="65" t="s">
        <v>101</v>
      </c>
      <c r="L12" s="67" t="s">
        <v>101</v>
      </c>
      <c r="M12" s="24" t="s">
        <v>122</v>
      </c>
      <c r="N12" s="12">
        <v>30.9</v>
      </c>
      <c r="O12" s="24" t="s">
        <v>123</v>
      </c>
      <c r="P12" s="20" t="s">
        <v>92</v>
      </c>
      <c r="Q12" s="63"/>
      <c r="R12" s="47">
        <v>2446607</v>
      </c>
      <c r="S12" s="14">
        <v>42424</v>
      </c>
      <c r="T12" s="14">
        <v>42430</v>
      </c>
      <c r="U12" s="25">
        <v>120</v>
      </c>
      <c r="V12" s="14">
        <v>42552</v>
      </c>
      <c r="W12" s="27"/>
      <c r="X12" s="14"/>
      <c r="Y12" s="14">
        <f t="shared" si="2"/>
        <v>42552</v>
      </c>
      <c r="Z12" s="59"/>
      <c r="AA12" s="10">
        <f t="shared" si="0"/>
        <v>32000000</v>
      </c>
      <c r="AB12" s="15">
        <v>70</v>
      </c>
      <c r="AC12" s="60" t="s">
        <v>82</v>
      </c>
      <c r="AD12" s="11" t="s">
        <v>86</v>
      </c>
      <c r="AE12" s="20" t="s">
        <v>89</v>
      </c>
      <c r="AF12" s="11" t="s">
        <v>21</v>
      </c>
      <c r="AG12" s="24" t="s">
        <v>31</v>
      </c>
      <c r="AH12" s="42">
        <f t="shared" si="1"/>
        <v>42552</v>
      </c>
      <c r="AI12" s="15"/>
    </row>
    <row r="13" spans="1:35" s="26" customFormat="1" ht="124.5" customHeight="1" x14ac:dyDescent="0.2">
      <c r="A13" s="19">
        <v>15</v>
      </c>
      <c r="B13" s="70" t="s">
        <v>114</v>
      </c>
      <c r="C13" s="24" t="s">
        <v>71</v>
      </c>
      <c r="D13" s="11" t="s">
        <v>14</v>
      </c>
      <c r="E13" s="13" t="s">
        <v>39</v>
      </c>
      <c r="F13" s="16">
        <v>15200000</v>
      </c>
      <c r="G13" s="50" t="s">
        <v>78</v>
      </c>
      <c r="H13" s="54">
        <v>80771638</v>
      </c>
      <c r="I13" s="55">
        <v>7</v>
      </c>
      <c r="J13" s="29" t="s">
        <v>54</v>
      </c>
      <c r="K13" s="11" t="s">
        <v>57</v>
      </c>
      <c r="L13" s="69" t="s">
        <v>58</v>
      </c>
      <c r="M13" s="24" t="s">
        <v>124</v>
      </c>
      <c r="N13" s="12">
        <v>8</v>
      </c>
      <c r="O13" s="24" t="s">
        <v>107</v>
      </c>
      <c r="P13" s="17" t="s">
        <v>93</v>
      </c>
      <c r="Q13" s="63"/>
      <c r="R13" s="47">
        <v>2446607</v>
      </c>
      <c r="S13" s="14">
        <v>42424</v>
      </c>
      <c r="T13" s="14">
        <v>42429</v>
      </c>
      <c r="U13" s="25">
        <v>120</v>
      </c>
      <c r="V13" s="14">
        <v>42549</v>
      </c>
      <c r="W13" s="27"/>
      <c r="X13" s="14"/>
      <c r="Y13" s="14">
        <f t="shared" si="2"/>
        <v>42549</v>
      </c>
      <c r="Z13" s="59"/>
      <c r="AA13" s="10">
        <f t="shared" si="0"/>
        <v>15200000</v>
      </c>
      <c r="AB13" s="15">
        <v>72</v>
      </c>
      <c r="AC13" s="60" t="s">
        <v>82</v>
      </c>
      <c r="AD13" s="11" t="s">
        <v>84</v>
      </c>
      <c r="AE13" s="17" t="s">
        <v>87</v>
      </c>
      <c r="AF13" s="11" t="s">
        <v>195</v>
      </c>
      <c r="AG13" s="24" t="s">
        <v>31</v>
      </c>
      <c r="AH13" s="42">
        <f t="shared" si="1"/>
        <v>42549</v>
      </c>
      <c r="AI13" s="15"/>
    </row>
    <row r="14" spans="1:35" s="26" customFormat="1" ht="122.25" customHeight="1" x14ac:dyDescent="0.2">
      <c r="A14" s="19">
        <v>16</v>
      </c>
      <c r="B14" s="70" t="s">
        <v>115</v>
      </c>
      <c r="C14" s="24" t="s">
        <v>69</v>
      </c>
      <c r="D14" s="11" t="s">
        <v>14</v>
      </c>
      <c r="E14" s="13" t="s">
        <v>39</v>
      </c>
      <c r="F14" s="16">
        <v>12600000</v>
      </c>
      <c r="G14" s="50" t="s">
        <v>79</v>
      </c>
      <c r="H14" s="54">
        <v>1014264330</v>
      </c>
      <c r="I14" s="56">
        <v>0</v>
      </c>
      <c r="J14" s="29" t="s">
        <v>54</v>
      </c>
      <c r="K14" s="11" t="s">
        <v>57</v>
      </c>
      <c r="L14" s="69" t="s">
        <v>58</v>
      </c>
      <c r="M14" s="24" t="s">
        <v>125</v>
      </c>
      <c r="N14" s="71">
        <v>1.8</v>
      </c>
      <c r="O14" s="24" t="s">
        <v>105</v>
      </c>
      <c r="P14" s="22" t="s">
        <v>91</v>
      </c>
      <c r="Q14" s="63"/>
      <c r="R14" s="47">
        <v>2446607</v>
      </c>
      <c r="S14" s="14">
        <v>42426</v>
      </c>
      <c r="T14" s="14">
        <v>42432</v>
      </c>
      <c r="U14" s="25">
        <v>210</v>
      </c>
      <c r="V14" s="14">
        <v>42645</v>
      </c>
      <c r="W14" s="27"/>
      <c r="X14" s="14"/>
      <c r="Y14" s="14">
        <f t="shared" si="2"/>
        <v>42645</v>
      </c>
      <c r="Z14" s="59"/>
      <c r="AA14" s="10">
        <f t="shared" si="0"/>
        <v>12600000</v>
      </c>
      <c r="AB14" s="15">
        <v>73</v>
      </c>
      <c r="AC14" s="30" t="s">
        <v>83</v>
      </c>
      <c r="AD14" s="11" t="s">
        <v>18</v>
      </c>
      <c r="AE14" s="20" t="s">
        <v>17</v>
      </c>
      <c r="AF14" s="11" t="s">
        <v>21</v>
      </c>
      <c r="AG14" s="24" t="s">
        <v>31</v>
      </c>
      <c r="AH14" s="42">
        <f t="shared" si="1"/>
        <v>42645</v>
      </c>
      <c r="AI14" s="15"/>
    </row>
    <row r="15" spans="1:35" s="26" customFormat="1" ht="121.5" customHeight="1" x14ac:dyDescent="0.2">
      <c r="A15" s="19">
        <v>17</v>
      </c>
      <c r="B15" s="70" t="s">
        <v>116</v>
      </c>
      <c r="C15" s="24" t="s">
        <v>69</v>
      </c>
      <c r="D15" s="11" t="s">
        <v>14</v>
      </c>
      <c r="E15" s="13" t="s">
        <v>39</v>
      </c>
      <c r="F15" s="16">
        <v>12600000</v>
      </c>
      <c r="G15" s="11" t="s">
        <v>80</v>
      </c>
      <c r="H15" s="54" t="s">
        <v>81</v>
      </c>
      <c r="I15" s="53">
        <v>0</v>
      </c>
      <c r="J15" s="29" t="s">
        <v>54</v>
      </c>
      <c r="K15" s="11" t="s">
        <v>57</v>
      </c>
      <c r="L15" s="69" t="s">
        <v>58</v>
      </c>
      <c r="M15" s="24" t="s">
        <v>121</v>
      </c>
      <c r="N15" s="12">
        <v>2</v>
      </c>
      <c r="O15" s="24" t="s">
        <v>105</v>
      </c>
      <c r="P15" s="22" t="s">
        <v>91</v>
      </c>
      <c r="Q15" s="63"/>
      <c r="R15" s="47">
        <v>2446607</v>
      </c>
      <c r="S15" s="14">
        <v>42429</v>
      </c>
      <c r="T15" s="14">
        <v>42432</v>
      </c>
      <c r="U15" s="25">
        <v>210</v>
      </c>
      <c r="V15" s="14">
        <v>42645</v>
      </c>
      <c r="W15" s="27"/>
      <c r="X15" s="14"/>
      <c r="Y15" s="14">
        <f t="shared" si="2"/>
        <v>42645</v>
      </c>
      <c r="Z15" s="59"/>
      <c r="AA15" s="10">
        <f t="shared" si="0"/>
        <v>12600000</v>
      </c>
      <c r="AB15" s="15">
        <v>74</v>
      </c>
      <c r="AC15" s="30" t="s">
        <v>83</v>
      </c>
      <c r="AD15" s="11" t="s">
        <v>18</v>
      </c>
      <c r="AE15" s="20" t="s">
        <v>17</v>
      </c>
      <c r="AF15" s="11" t="s">
        <v>21</v>
      </c>
      <c r="AG15" s="24" t="s">
        <v>31</v>
      </c>
      <c r="AH15" s="42">
        <f t="shared" si="1"/>
        <v>42645</v>
      </c>
      <c r="AI15" s="15"/>
    </row>
    <row r="16" spans="1:35" s="26" customFormat="1" ht="102" x14ac:dyDescent="0.2">
      <c r="A16" s="19">
        <v>19</v>
      </c>
      <c r="B16" s="76" t="s">
        <v>126</v>
      </c>
      <c r="C16" s="23" t="s">
        <v>127</v>
      </c>
      <c r="D16" s="11" t="s">
        <v>14</v>
      </c>
      <c r="E16" s="13" t="s">
        <v>39</v>
      </c>
      <c r="F16" s="49">
        <v>44000000</v>
      </c>
      <c r="G16" s="77" t="s">
        <v>128</v>
      </c>
      <c r="H16" s="78">
        <v>52816995</v>
      </c>
      <c r="I16" s="29">
        <v>5</v>
      </c>
      <c r="J16" s="29" t="s">
        <v>54</v>
      </c>
      <c r="K16" s="11" t="s">
        <v>57</v>
      </c>
      <c r="L16" s="69" t="s">
        <v>58</v>
      </c>
      <c r="M16" s="24" t="s">
        <v>129</v>
      </c>
      <c r="N16" s="71">
        <v>15.5</v>
      </c>
      <c r="O16" s="23" t="s">
        <v>130</v>
      </c>
      <c r="P16" s="22" t="s">
        <v>131</v>
      </c>
      <c r="Q16" s="79"/>
      <c r="R16" s="47">
        <v>2446607</v>
      </c>
      <c r="S16" s="14">
        <v>42437</v>
      </c>
      <c r="T16" s="27">
        <v>42439</v>
      </c>
      <c r="U16" s="25">
        <v>240</v>
      </c>
      <c r="V16" s="27">
        <v>42683</v>
      </c>
      <c r="W16" s="27"/>
      <c r="X16" s="14"/>
      <c r="Y16" s="14">
        <f t="shared" si="2"/>
        <v>42683</v>
      </c>
      <c r="Z16" s="59"/>
      <c r="AA16" s="10">
        <f t="shared" si="0"/>
        <v>44000000</v>
      </c>
      <c r="AB16" s="19">
        <v>87</v>
      </c>
      <c r="AC16" s="60" t="s">
        <v>132</v>
      </c>
      <c r="AD16" s="11" t="s">
        <v>133</v>
      </c>
      <c r="AE16" s="22" t="s">
        <v>134</v>
      </c>
      <c r="AF16" s="11" t="s">
        <v>21</v>
      </c>
      <c r="AG16" s="24" t="s">
        <v>31</v>
      </c>
      <c r="AH16" s="42">
        <f t="shared" si="1"/>
        <v>42683</v>
      </c>
      <c r="AI16" s="15"/>
    </row>
    <row r="17" spans="1:35" s="26" customFormat="1" ht="121.5" customHeight="1" x14ac:dyDescent="0.2">
      <c r="A17" s="19">
        <v>20</v>
      </c>
      <c r="B17" s="76" t="s">
        <v>135</v>
      </c>
      <c r="C17" s="24" t="s">
        <v>67</v>
      </c>
      <c r="D17" s="11" t="s">
        <v>14</v>
      </c>
      <c r="E17" s="13" t="s">
        <v>39</v>
      </c>
      <c r="F17" s="10">
        <v>10500000</v>
      </c>
      <c r="G17" s="13" t="s">
        <v>136</v>
      </c>
      <c r="H17" s="51">
        <v>1013651334</v>
      </c>
      <c r="I17" s="12">
        <v>6</v>
      </c>
      <c r="J17" s="29" t="s">
        <v>54</v>
      </c>
      <c r="K17" s="11" t="s">
        <v>57</v>
      </c>
      <c r="L17" s="69" t="s">
        <v>58</v>
      </c>
      <c r="M17" s="24" t="s">
        <v>137</v>
      </c>
      <c r="N17" s="12">
        <v>0</v>
      </c>
      <c r="O17" s="24" t="s">
        <v>105</v>
      </c>
      <c r="P17" s="22" t="s">
        <v>91</v>
      </c>
      <c r="Q17" s="80"/>
      <c r="R17" s="47">
        <v>2446607</v>
      </c>
      <c r="S17" s="14">
        <v>42439</v>
      </c>
      <c r="T17" s="14">
        <v>42444</v>
      </c>
      <c r="U17" s="25">
        <v>210</v>
      </c>
      <c r="V17" s="14">
        <v>42657</v>
      </c>
      <c r="W17" s="27"/>
      <c r="X17" s="14"/>
      <c r="Y17" s="14">
        <f t="shared" si="2"/>
        <v>42657</v>
      </c>
      <c r="Z17" s="59"/>
      <c r="AA17" s="10">
        <f t="shared" si="0"/>
        <v>10500000</v>
      </c>
      <c r="AB17" s="15">
        <v>91</v>
      </c>
      <c r="AC17" s="30" t="s">
        <v>83</v>
      </c>
      <c r="AD17" s="11" t="s">
        <v>18</v>
      </c>
      <c r="AE17" s="20" t="s">
        <v>17</v>
      </c>
      <c r="AF17" s="11" t="s">
        <v>21</v>
      </c>
      <c r="AG17" s="24" t="s">
        <v>31</v>
      </c>
      <c r="AH17" s="42">
        <f t="shared" si="1"/>
        <v>42657</v>
      </c>
      <c r="AI17" s="15"/>
    </row>
    <row r="18" spans="1:35" s="26" customFormat="1" ht="121.5" customHeight="1" x14ac:dyDescent="0.2">
      <c r="A18" s="19">
        <v>23</v>
      </c>
      <c r="B18" s="70" t="s">
        <v>141</v>
      </c>
      <c r="C18" s="24" t="s">
        <v>69</v>
      </c>
      <c r="D18" s="11" t="s">
        <v>14</v>
      </c>
      <c r="E18" s="13" t="s">
        <v>39</v>
      </c>
      <c r="F18" s="16">
        <v>12600000</v>
      </c>
      <c r="G18" s="13" t="s">
        <v>142</v>
      </c>
      <c r="H18" s="82">
        <v>1010164466</v>
      </c>
      <c r="I18" s="12">
        <v>1</v>
      </c>
      <c r="J18" s="29" t="s">
        <v>54</v>
      </c>
      <c r="K18" s="11" t="s">
        <v>57</v>
      </c>
      <c r="L18" s="83" t="s">
        <v>143</v>
      </c>
      <c r="M18" s="24" t="s">
        <v>153</v>
      </c>
      <c r="N18" s="71">
        <v>3.75</v>
      </c>
      <c r="O18" s="24" t="s">
        <v>154</v>
      </c>
      <c r="P18" s="22" t="s">
        <v>91</v>
      </c>
      <c r="Q18" s="85"/>
      <c r="R18" s="47">
        <v>2446607</v>
      </c>
      <c r="S18" s="14">
        <v>42461</v>
      </c>
      <c r="T18" s="27">
        <v>42465</v>
      </c>
      <c r="U18" s="25">
        <v>210</v>
      </c>
      <c r="V18" s="27">
        <v>42678</v>
      </c>
      <c r="W18" s="27"/>
      <c r="X18" s="14"/>
      <c r="Y18" s="14">
        <f t="shared" si="2"/>
        <v>42678</v>
      </c>
      <c r="Z18" s="59"/>
      <c r="AA18" s="10">
        <f t="shared" si="0"/>
        <v>12600000</v>
      </c>
      <c r="AB18" s="12">
        <v>126</v>
      </c>
      <c r="AC18" s="30" t="s">
        <v>83</v>
      </c>
      <c r="AD18" s="11" t="s">
        <v>18</v>
      </c>
      <c r="AE18" s="20" t="s">
        <v>17</v>
      </c>
      <c r="AF18" s="11" t="s">
        <v>21</v>
      </c>
      <c r="AG18" s="24" t="s">
        <v>31</v>
      </c>
      <c r="AH18" s="42">
        <f t="shared" si="1"/>
        <v>42678</v>
      </c>
      <c r="AI18" s="15"/>
    </row>
    <row r="19" spans="1:35" s="26" customFormat="1" ht="217.5" customHeight="1" x14ac:dyDescent="0.2">
      <c r="A19" s="19">
        <v>25</v>
      </c>
      <c r="B19" s="70" t="s">
        <v>145</v>
      </c>
      <c r="C19" s="11" t="s">
        <v>146</v>
      </c>
      <c r="D19" s="11" t="s">
        <v>14</v>
      </c>
      <c r="E19" s="13" t="s">
        <v>39</v>
      </c>
      <c r="F19" s="87">
        <v>22400000</v>
      </c>
      <c r="G19" s="86" t="s">
        <v>144</v>
      </c>
      <c r="H19" s="88">
        <v>5185122</v>
      </c>
      <c r="I19" s="89">
        <v>2</v>
      </c>
      <c r="J19" s="29" t="s">
        <v>54</v>
      </c>
      <c r="K19" s="11" t="s">
        <v>147</v>
      </c>
      <c r="L19" s="69" t="s">
        <v>148</v>
      </c>
      <c r="M19" s="24" t="s">
        <v>155</v>
      </c>
      <c r="N19" s="12">
        <v>14</v>
      </c>
      <c r="O19" s="11" t="s">
        <v>146</v>
      </c>
      <c r="P19" s="22" t="s">
        <v>91</v>
      </c>
      <c r="Q19" s="84"/>
      <c r="R19" s="47">
        <v>2446607</v>
      </c>
      <c r="S19" s="14">
        <v>42465</v>
      </c>
      <c r="T19" s="90">
        <v>42475</v>
      </c>
      <c r="U19" s="25">
        <v>210</v>
      </c>
      <c r="V19" s="90">
        <v>42688</v>
      </c>
      <c r="W19" s="27"/>
      <c r="X19" s="14"/>
      <c r="Y19" s="14">
        <f t="shared" si="2"/>
        <v>42688</v>
      </c>
      <c r="Z19" s="59"/>
      <c r="AA19" s="10">
        <f t="shared" si="0"/>
        <v>22400000</v>
      </c>
      <c r="AB19" s="15">
        <v>130</v>
      </c>
      <c r="AC19" s="30" t="s">
        <v>83</v>
      </c>
      <c r="AD19" s="11" t="s">
        <v>18</v>
      </c>
      <c r="AE19" s="20" t="s">
        <v>17</v>
      </c>
      <c r="AF19" s="11" t="s">
        <v>21</v>
      </c>
      <c r="AG19" s="24" t="s">
        <v>31</v>
      </c>
      <c r="AH19" s="42">
        <f t="shared" si="1"/>
        <v>42688</v>
      </c>
      <c r="AI19" s="15"/>
    </row>
    <row r="20" spans="1:35" s="26" customFormat="1" ht="189.75" customHeight="1" x14ac:dyDescent="0.2">
      <c r="A20" s="19">
        <v>30</v>
      </c>
      <c r="B20" s="70" t="s">
        <v>150</v>
      </c>
      <c r="C20" s="11" t="s">
        <v>151</v>
      </c>
      <c r="D20" s="11" t="s">
        <v>14</v>
      </c>
      <c r="E20" s="13" t="s">
        <v>39</v>
      </c>
      <c r="F20" s="87">
        <v>36000000</v>
      </c>
      <c r="G20" s="13" t="s">
        <v>149</v>
      </c>
      <c r="H20" s="91">
        <v>21075776</v>
      </c>
      <c r="I20" s="12">
        <v>0</v>
      </c>
      <c r="J20" s="29" t="s">
        <v>54</v>
      </c>
      <c r="K20" s="11" t="s">
        <v>57</v>
      </c>
      <c r="L20" s="69" t="s">
        <v>58</v>
      </c>
      <c r="M20" s="24" t="s">
        <v>156</v>
      </c>
      <c r="N20" s="71">
        <v>17.100000000000001</v>
      </c>
      <c r="O20" s="11" t="s">
        <v>152</v>
      </c>
      <c r="P20" s="22" t="s">
        <v>91</v>
      </c>
      <c r="Q20" s="92"/>
      <c r="R20" s="47">
        <v>2446607</v>
      </c>
      <c r="S20" s="14">
        <v>42489</v>
      </c>
      <c r="T20" s="27">
        <v>42495</v>
      </c>
      <c r="U20" s="25">
        <v>180</v>
      </c>
      <c r="V20" s="27">
        <v>42678</v>
      </c>
      <c r="W20" s="27"/>
      <c r="X20" s="14"/>
      <c r="Y20" s="14">
        <f t="shared" ref="Y20" si="3">V20</f>
        <v>42678</v>
      </c>
      <c r="Z20" s="59"/>
      <c r="AA20" s="10">
        <f t="shared" ref="AA20" si="4">F20+Z20</f>
        <v>36000000</v>
      </c>
      <c r="AB20" s="19">
        <v>216</v>
      </c>
      <c r="AC20" s="30" t="s">
        <v>83</v>
      </c>
      <c r="AD20" s="11" t="s">
        <v>18</v>
      </c>
      <c r="AE20" s="20" t="s">
        <v>17</v>
      </c>
      <c r="AF20" s="11" t="s">
        <v>21</v>
      </c>
      <c r="AG20" s="24" t="s">
        <v>31</v>
      </c>
      <c r="AH20" s="42">
        <f t="shared" si="1"/>
        <v>42678</v>
      </c>
      <c r="AI20" s="15"/>
    </row>
    <row r="21" spans="1:35" s="26" customFormat="1" ht="189.75" customHeight="1" x14ac:dyDescent="0.2">
      <c r="A21" s="95">
        <v>37</v>
      </c>
      <c r="B21" s="96" t="s">
        <v>158</v>
      </c>
      <c r="C21" s="97" t="s">
        <v>159</v>
      </c>
      <c r="D21" s="97" t="s">
        <v>14</v>
      </c>
      <c r="E21" s="98" t="s">
        <v>157</v>
      </c>
      <c r="F21" s="99">
        <v>48000000</v>
      </c>
      <c r="G21" s="100" t="s">
        <v>160</v>
      </c>
      <c r="H21" s="101">
        <v>17971294</v>
      </c>
      <c r="I21" s="102">
        <v>6</v>
      </c>
      <c r="J21" s="14" t="s">
        <v>54</v>
      </c>
      <c r="K21" s="14" t="s">
        <v>147</v>
      </c>
      <c r="L21" s="25" t="s">
        <v>161</v>
      </c>
      <c r="M21" s="27" t="s">
        <v>162</v>
      </c>
      <c r="N21" s="71">
        <v>16</v>
      </c>
      <c r="O21" s="97" t="s">
        <v>159</v>
      </c>
      <c r="P21" s="103" t="s">
        <v>163</v>
      </c>
      <c r="Q21" s="104"/>
      <c r="R21" s="47">
        <v>2446607</v>
      </c>
      <c r="S21" s="105">
        <v>42513</v>
      </c>
      <c r="T21" s="106">
        <v>42514</v>
      </c>
      <c r="U21" s="107">
        <v>180</v>
      </c>
      <c r="V21" s="27">
        <v>42697</v>
      </c>
      <c r="W21" s="11"/>
      <c r="X21" s="24"/>
      <c r="Y21" s="14">
        <v>42697</v>
      </c>
      <c r="Z21" s="59"/>
      <c r="AA21" s="10">
        <v>48000000</v>
      </c>
      <c r="AB21" s="108">
        <v>222</v>
      </c>
      <c r="AC21" s="109" t="s">
        <v>83</v>
      </c>
      <c r="AD21" s="97" t="s">
        <v>164</v>
      </c>
      <c r="AE21" s="103" t="s">
        <v>163</v>
      </c>
      <c r="AF21" s="11" t="s">
        <v>21</v>
      </c>
      <c r="AG21" s="110" t="s">
        <v>31</v>
      </c>
      <c r="AH21" s="42">
        <v>42697</v>
      </c>
      <c r="AI21" s="15"/>
    </row>
    <row r="22" spans="1:35" s="26" customFormat="1" ht="189.75" customHeight="1" x14ac:dyDescent="0.2">
      <c r="A22" s="95">
        <v>38</v>
      </c>
      <c r="B22" s="96" t="s">
        <v>165</v>
      </c>
      <c r="C22" s="97" t="s">
        <v>166</v>
      </c>
      <c r="D22" s="97" t="s">
        <v>14</v>
      </c>
      <c r="E22" s="98" t="s">
        <v>157</v>
      </c>
      <c r="F22" s="99">
        <v>48000000</v>
      </c>
      <c r="G22" s="111" t="s">
        <v>167</v>
      </c>
      <c r="H22" s="112">
        <v>5884399</v>
      </c>
      <c r="I22" s="102">
        <v>4</v>
      </c>
      <c r="J22" s="14" t="s">
        <v>54</v>
      </c>
      <c r="K22" s="14" t="s">
        <v>168</v>
      </c>
      <c r="L22" s="25" t="s">
        <v>169</v>
      </c>
      <c r="M22" s="27" t="s">
        <v>170</v>
      </c>
      <c r="N22" s="71">
        <v>25.5</v>
      </c>
      <c r="O22" s="97" t="s">
        <v>166</v>
      </c>
      <c r="P22" s="103" t="s">
        <v>163</v>
      </c>
      <c r="Q22" s="104"/>
      <c r="R22" s="47">
        <v>2446607</v>
      </c>
      <c r="S22" s="105">
        <v>42513</v>
      </c>
      <c r="T22" s="106">
        <v>42514</v>
      </c>
      <c r="U22" s="107">
        <v>180</v>
      </c>
      <c r="V22" s="27">
        <v>42697</v>
      </c>
      <c r="W22" s="11"/>
      <c r="X22" s="24"/>
      <c r="Y22" s="14">
        <v>42697</v>
      </c>
      <c r="Z22" s="59"/>
      <c r="AA22" s="10">
        <v>48000000</v>
      </c>
      <c r="AB22" s="108">
        <v>223</v>
      </c>
      <c r="AC22" s="109" t="s">
        <v>83</v>
      </c>
      <c r="AD22" s="97" t="s">
        <v>164</v>
      </c>
      <c r="AE22" s="103" t="s">
        <v>163</v>
      </c>
      <c r="AF22" s="11" t="s">
        <v>21</v>
      </c>
      <c r="AG22" s="110" t="s">
        <v>31</v>
      </c>
      <c r="AH22" s="42">
        <v>42697</v>
      </c>
      <c r="AI22" s="15"/>
    </row>
    <row r="23" spans="1:35" s="26" customFormat="1" ht="189.75" customHeight="1" x14ac:dyDescent="0.2">
      <c r="A23" s="95">
        <v>39</v>
      </c>
      <c r="B23" s="96" t="s">
        <v>171</v>
      </c>
      <c r="C23" s="97" t="s">
        <v>172</v>
      </c>
      <c r="D23" s="97" t="s">
        <v>14</v>
      </c>
      <c r="E23" s="98" t="s">
        <v>157</v>
      </c>
      <c r="F23" s="99">
        <v>40800000</v>
      </c>
      <c r="G23" s="100" t="s">
        <v>173</v>
      </c>
      <c r="H23" s="112">
        <v>13171587</v>
      </c>
      <c r="I23" s="102">
        <v>1</v>
      </c>
      <c r="J23" s="14" t="s">
        <v>54</v>
      </c>
      <c r="K23" s="14" t="s">
        <v>103</v>
      </c>
      <c r="L23" s="25" t="s">
        <v>174</v>
      </c>
      <c r="M23" s="27" t="s">
        <v>175</v>
      </c>
      <c r="N23" s="71">
        <v>19</v>
      </c>
      <c r="O23" s="97" t="s">
        <v>172</v>
      </c>
      <c r="P23" s="113" t="s">
        <v>176</v>
      </c>
      <c r="Q23" s="104"/>
      <c r="R23" s="47">
        <v>2446607</v>
      </c>
      <c r="S23" s="105">
        <v>42514</v>
      </c>
      <c r="T23" s="114">
        <v>42522</v>
      </c>
      <c r="U23" s="107">
        <v>180</v>
      </c>
      <c r="V23" s="114">
        <v>42704</v>
      </c>
      <c r="W23" s="97"/>
      <c r="X23" s="115"/>
      <c r="Y23" s="105">
        <v>42704</v>
      </c>
      <c r="Z23" s="116"/>
      <c r="AA23" s="117">
        <v>40800000</v>
      </c>
      <c r="AB23" s="108">
        <v>224</v>
      </c>
      <c r="AC23" s="109" t="s">
        <v>83</v>
      </c>
      <c r="AD23" s="110" t="s">
        <v>177</v>
      </c>
      <c r="AE23" s="118" t="s">
        <v>178</v>
      </c>
      <c r="AF23" s="97" t="s">
        <v>21</v>
      </c>
      <c r="AG23" s="110" t="s">
        <v>31</v>
      </c>
      <c r="AH23" s="119">
        <v>42704</v>
      </c>
      <c r="AI23" s="108"/>
    </row>
    <row r="24" spans="1:35" s="26" customFormat="1" ht="189.75" customHeight="1" x14ac:dyDescent="0.2">
      <c r="A24" s="95">
        <v>40</v>
      </c>
      <c r="B24" s="96" t="s">
        <v>179</v>
      </c>
      <c r="C24" s="96" t="s">
        <v>180</v>
      </c>
      <c r="D24" s="97" t="s">
        <v>14</v>
      </c>
      <c r="E24" s="98" t="s">
        <v>157</v>
      </c>
      <c r="F24" s="99">
        <v>40800000</v>
      </c>
      <c r="G24" s="100" t="s">
        <v>181</v>
      </c>
      <c r="H24" s="120" t="s">
        <v>182</v>
      </c>
      <c r="I24" s="102">
        <v>7</v>
      </c>
      <c r="J24" s="14" t="s">
        <v>54</v>
      </c>
      <c r="K24" s="14" t="s">
        <v>95</v>
      </c>
      <c r="L24" s="25" t="s">
        <v>183</v>
      </c>
      <c r="M24" s="27" t="s">
        <v>184</v>
      </c>
      <c r="N24" s="71">
        <v>7.5</v>
      </c>
      <c r="O24" s="96" t="s">
        <v>180</v>
      </c>
      <c r="P24" s="113" t="s">
        <v>176</v>
      </c>
      <c r="Q24" s="104"/>
      <c r="R24" s="47">
        <v>2446607</v>
      </c>
      <c r="S24" s="105">
        <v>42516</v>
      </c>
      <c r="T24" s="27">
        <v>42522</v>
      </c>
      <c r="U24" s="107">
        <v>180</v>
      </c>
      <c r="V24" s="27">
        <v>42704</v>
      </c>
      <c r="W24" s="11"/>
      <c r="X24" s="24"/>
      <c r="Y24" s="14">
        <v>42704</v>
      </c>
      <c r="Z24" s="59"/>
      <c r="AA24" s="99">
        <v>40800000</v>
      </c>
      <c r="AB24" s="108">
        <v>232</v>
      </c>
      <c r="AC24" s="109" t="s">
        <v>83</v>
      </c>
      <c r="AD24" s="110" t="s">
        <v>177</v>
      </c>
      <c r="AE24" s="118" t="s">
        <v>178</v>
      </c>
      <c r="AF24" s="11" t="s">
        <v>21</v>
      </c>
      <c r="AG24" s="110" t="s">
        <v>31</v>
      </c>
      <c r="AH24" s="42">
        <v>42704</v>
      </c>
      <c r="AI24" s="15"/>
    </row>
    <row r="25" spans="1:35" s="26" customFormat="1" ht="189.75" customHeight="1" x14ac:dyDescent="0.2">
      <c r="A25" s="95">
        <v>42</v>
      </c>
      <c r="B25" s="96" t="s">
        <v>185</v>
      </c>
      <c r="C25" s="97" t="s">
        <v>186</v>
      </c>
      <c r="D25" s="97" t="s">
        <v>14</v>
      </c>
      <c r="E25" s="98" t="s">
        <v>157</v>
      </c>
      <c r="F25" s="99">
        <v>40800000</v>
      </c>
      <c r="G25" s="100" t="s">
        <v>187</v>
      </c>
      <c r="H25" s="121" t="s">
        <v>188</v>
      </c>
      <c r="I25" s="102">
        <v>8</v>
      </c>
      <c r="J25" s="14" t="s">
        <v>54</v>
      </c>
      <c r="K25" s="14" t="s">
        <v>103</v>
      </c>
      <c r="L25" s="25" t="s">
        <v>189</v>
      </c>
      <c r="M25" s="27" t="s">
        <v>190</v>
      </c>
      <c r="N25" s="71">
        <v>21.8</v>
      </c>
      <c r="O25" s="97" t="s">
        <v>186</v>
      </c>
      <c r="P25" s="113" t="s">
        <v>176</v>
      </c>
      <c r="Q25" s="104"/>
      <c r="R25" s="47">
        <v>2446607</v>
      </c>
      <c r="S25" s="105">
        <v>42517</v>
      </c>
      <c r="T25" s="114">
        <v>42522</v>
      </c>
      <c r="U25" s="107">
        <v>180</v>
      </c>
      <c r="V25" s="114">
        <v>42704</v>
      </c>
      <c r="W25" s="97"/>
      <c r="X25" s="115"/>
      <c r="Y25" s="105">
        <v>42704</v>
      </c>
      <c r="Z25" s="116"/>
      <c r="AA25" s="99">
        <v>40800000</v>
      </c>
      <c r="AB25" s="108">
        <v>231</v>
      </c>
      <c r="AC25" s="109" t="s">
        <v>83</v>
      </c>
      <c r="AD25" s="110" t="s">
        <v>177</v>
      </c>
      <c r="AE25" s="118" t="s">
        <v>178</v>
      </c>
      <c r="AF25" s="97" t="s">
        <v>21</v>
      </c>
      <c r="AG25" s="110" t="s">
        <v>31</v>
      </c>
      <c r="AH25" s="119">
        <v>42704</v>
      </c>
      <c r="AI25" s="108"/>
    </row>
    <row r="26" spans="1:35" s="26" customFormat="1" ht="189.75" customHeight="1" x14ac:dyDescent="0.2">
      <c r="A26" s="19">
        <v>44</v>
      </c>
      <c r="B26" s="96" t="s">
        <v>191</v>
      </c>
      <c r="C26" s="97" t="s">
        <v>192</v>
      </c>
      <c r="D26" s="97" t="s">
        <v>14</v>
      </c>
      <c r="E26" s="122" t="s">
        <v>157</v>
      </c>
      <c r="F26" s="123">
        <v>42000000</v>
      </c>
      <c r="G26" s="100" t="s">
        <v>193</v>
      </c>
      <c r="H26" s="112">
        <v>51778600</v>
      </c>
      <c r="I26" s="124">
        <v>4</v>
      </c>
      <c r="J26" s="14" t="s">
        <v>54</v>
      </c>
      <c r="K26" s="14" t="s">
        <v>57</v>
      </c>
      <c r="L26" s="25" t="s">
        <v>58</v>
      </c>
      <c r="M26" s="27" t="s">
        <v>194</v>
      </c>
      <c r="N26" s="71">
        <v>20.8</v>
      </c>
      <c r="O26" s="97" t="s">
        <v>192</v>
      </c>
      <c r="P26" s="113" t="s">
        <v>176</v>
      </c>
      <c r="Q26" s="104"/>
      <c r="R26" s="47">
        <v>2446607</v>
      </c>
      <c r="S26" s="105">
        <v>42521</v>
      </c>
      <c r="T26" s="114">
        <v>42528</v>
      </c>
      <c r="U26" s="107">
        <v>180</v>
      </c>
      <c r="V26" s="114">
        <v>42710</v>
      </c>
      <c r="W26" s="97"/>
      <c r="X26" s="115"/>
      <c r="Y26" s="105">
        <v>42710</v>
      </c>
      <c r="Z26" s="116"/>
      <c r="AA26" s="99">
        <v>42000000</v>
      </c>
      <c r="AB26" s="108">
        <v>234</v>
      </c>
      <c r="AC26" s="109" t="s">
        <v>83</v>
      </c>
      <c r="AD26" s="110" t="s">
        <v>177</v>
      </c>
      <c r="AE26" s="118" t="s">
        <v>178</v>
      </c>
      <c r="AF26" s="97" t="s">
        <v>21</v>
      </c>
      <c r="AG26" s="110" t="s">
        <v>31</v>
      </c>
      <c r="AH26" s="119">
        <v>42710</v>
      </c>
      <c r="AI26" s="108"/>
    </row>
    <row r="27" spans="1:35" s="26" customFormat="1" ht="15" x14ac:dyDescent="0.2">
      <c r="A27" s="19"/>
      <c r="B27" s="76"/>
      <c r="C27" s="24"/>
      <c r="D27" s="11"/>
      <c r="E27" s="13"/>
      <c r="F27" s="10"/>
      <c r="G27" s="13"/>
      <c r="H27" s="51"/>
      <c r="I27" s="12"/>
      <c r="J27" s="29"/>
      <c r="K27" s="11"/>
      <c r="L27" s="69"/>
      <c r="M27" s="24"/>
      <c r="N27" s="12"/>
      <c r="O27" s="24"/>
      <c r="P27" s="22"/>
      <c r="Q27" s="80"/>
      <c r="R27" s="47"/>
      <c r="S27" s="14"/>
      <c r="T27" s="14"/>
      <c r="U27" s="25"/>
      <c r="V27" s="14"/>
      <c r="W27" s="27"/>
      <c r="X27" s="14"/>
      <c r="Y27" s="14"/>
      <c r="Z27" s="93" t="s">
        <v>140</v>
      </c>
      <c r="AA27" s="94">
        <f>SUM(AA5:AA26)</f>
        <v>638000000</v>
      </c>
      <c r="AB27" s="15"/>
      <c r="AC27" s="30"/>
      <c r="AD27" s="11"/>
      <c r="AE27" s="20"/>
      <c r="AF27" s="11"/>
      <c r="AG27" s="24"/>
      <c r="AH27" s="42"/>
      <c r="AI27" s="15"/>
    </row>
    <row r="34" spans="3:3" ht="15" x14ac:dyDescent="0.2">
      <c r="C34" s="75"/>
    </row>
  </sheetData>
  <protectedRanges>
    <protectedRange password="D51F" sqref="H12" name="Rango1_1_1_1_3"/>
  </protectedRanges>
  <mergeCells count="35">
    <mergeCell ref="AB3:AB4"/>
    <mergeCell ref="Y3:Y4"/>
    <mergeCell ref="W3:W4"/>
    <mergeCell ref="J3:J4"/>
    <mergeCell ref="K3:K4"/>
    <mergeCell ref="L3:L4"/>
    <mergeCell ref="M3:M4"/>
    <mergeCell ref="N3:N4"/>
    <mergeCell ref="E3:E4"/>
    <mergeCell ref="V3:V4"/>
    <mergeCell ref="F3:F4"/>
    <mergeCell ref="G3:I3"/>
    <mergeCell ref="S3:S4"/>
    <mergeCell ref="T3:T4"/>
    <mergeCell ref="U3:U4"/>
    <mergeCell ref="O3:O4"/>
    <mergeCell ref="P3:P4"/>
    <mergeCell ref="Q3:Q4"/>
    <mergeCell ref="R3:R4"/>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s>
  <dataValidations count="2">
    <dataValidation type="date" allowBlank="1" showInputMessage="1" showErrorMessage="1" sqref="T9:T13">
      <formula1>1</formula1>
      <formula2>402133</formula2>
    </dataValidation>
    <dataValidation type="textLength" allowBlank="1" showInputMessage="1" showErrorMessage="1" sqref="Q14">
      <formula1>0</formula1>
      <formula2>50</formula2>
    </dataValidation>
  </dataValidations>
  <printOptions horizontalCentered="1" verticalCentered="1"/>
  <pageMargins left="0.59055118110236227" right="0.19685039370078741" top="0.78740157480314965" bottom="0.78740157480314965" header="0" footer="0"/>
  <pageSetup paperSize="5" scale="42" fitToHeight="7" pageOrder="overThenDown" orientation="landscape" horizontalDpi="4294967295" verticalDpi="4294967295"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PRESTAC SERVIC 2016</vt:lpstr>
      <vt:lpstr>'CONTRATOS PRESTAC SERVIC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Lina Carmenza Garzon Villegas</cp:lastModifiedBy>
  <cp:lastPrinted>2016-02-16T04:59:58Z</cp:lastPrinted>
  <dcterms:created xsi:type="dcterms:W3CDTF">2005-08-09T16:39:02Z</dcterms:created>
  <dcterms:modified xsi:type="dcterms:W3CDTF">2016-07-15T20:45:52Z</dcterms:modified>
</cp:coreProperties>
</file>